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K:\www\downloads\"/>
    </mc:Choice>
  </mc:AlternateContent>
  <xr:revisionPtr revIDLastSave="0" documentId="13_ncr:1_{AD621B43-80FA-4839-AC00-2D4E78D4172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Allgemeine Daten" sheetId="1" r:id="rId1"/>
    <sheet name="Wettkampfkalender" sheetId="2" r:id="rId2"/>
    <sheet name="Lehrgangskalende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F75" i="3"/>
  <c r="F75" i="2"/>
  <c r="F1" i="2" l="1"/>
  <c r="F1" i="3"/>
  <c r="C1" i="3"/>
  <c r="C1" i="2"/>
  <c r="A69" i="3"/>
  <c r="A63" i="3"/>
  <c r="A57" i="3"/>
  <c r="A51" i="3"/>
  <c r="A45" i="3"/>
  <c r="A39" i="3"/>
  <c r="A33" i="3"/>
  <c r="A27" i="3"/>
  <c r="A21" i="3"/>
  <c r="A15" i="3"/>
  <c r="A9" i="3"/>
  <c r="A3" i="3"/>
  <c r="B9" i="1"/>
  <c r="E11" i="1" s="1"/>
  <c r="D7" i="1"/>
  <c r="L10" i="1" s="1"/>
  <c r="M10" i="1" s="1"/>
  <c r="N10" i="1" s="1"/>
  <c r="I10" i="1" s="1"/>
  <c r="E3" i="2" s="1"/>
  <c r="A69" i="2"/>
  <c r="A63" i="2"/>
  <c r="A57" i="2"/>
  <c r="A51" i="2"/>
  <c r="A45" i="2"/>
  <c r="A39" i="2"/>
  <c r="A33" i="2"/>
  <c r="A27" i="2"/>
  <c r="A21" i="2"/>
  <c r="A15" i="2"/>
  <c r="A9" i="2"/>
  <c r="A3" i="2"/>
  <c r="E3" i="3" l="1"/>
  <c r="H10" i="1"/>
  <c r="F10" i="1"/>
  <c r="O10" i="1"/>
  <c r="G10" i="1"/>
  <c r="C3" i="2" l="1"/>
  <c r="C3" i="3"/>
  <c r="B3" i="2"/>
  <c r="B3" i="3"/>
  <c r="D3" i="2"/>
  <c r="D3" i="3"/>
  <c r="J10" i="1"/>
  <c r="P10" i="1"/>
  <c r="K11" i="1" s="1"/>
  <c r="F3" i="2" l="1"/>
  <c r="F3" i="3"/>
  <c r="L11" i="1"/>
  <c r="F11" i="1"/>
  <c r="B9" i="2" l="1"/>
  <c r="B9" i="3"/>
  <c r="G11" i="1"/>
  <c r="M11" i="1"/>
  <c r="C9" i="2" l="1"/>
  <c r="C9" i="3"/>
  <c r="H11" i="1"/>
  <c r="N11" i="1"/>
  <c r="D9" i="2" l="1"/>
  <c r="D9" i="3"/>
  <c r="I11" i="1"/>
  <c r="O11" i="1"/>
  <c r="E9" i="2" l="1"/>
  <c r="E9" i="3"/>
  <c r="P11" i="1"/>
  <c r="K12" i="1"/>
  <c r="J11" i="1"/>
  <c r="F9" i="2" l="1"/>
  <c r="F9" i="3"/>
  <c r="F12" i="1"/>
  <c r="L12" i="1"/>
  <c r="B15" i="2" l="1"/>
  <c r="B15" i="3"/>
  <c r="M12" i="1"/>
  <c r="G12" i="1"/>
  <c r="C15" i="2" l="1"/>
  <c r="C15" i="3"/>
  <c r="N12" i="1"/>
  <c r="H12" i="1"/>
  <c r="D15" i="2" l="1"/>
  <c r="D15" i="3"/>
  <c r="O12" i="1"/>
  <c r="I12" i="1"/>
  <c r="E15" i="2" l="1"/>
  <c r="E15" i="3"/>
  <c r="J12" i="1"/>
  <c r="P12" i="1"/>
  <c r="K13" i="1"/>
  <c r="F15" i="2" l="1"/>
  <c r="F15" i="3"/>
  <c r="L13" i="1"/>
  <c r="F13" i="1"/>
  <c r="B21" i="2" l="1"/>
  <c r="B21" i="3"/>
  <c r="M13" i="1"/>
  <c r="G13" i="1"/>
  <c r="C21" i="2" l="1"/>
  <c r="C21" i="3"/>
  <c r="N13" i="1"/>
  <c r="H13" i="1"/>
  <c r="D21" i="2" l="1"/>
  <c r="D21" i="3"/>
  <c r="O13" i="1"/>
  <c r="I13" i="1"/>
  <c r="E21" i="2" l="1"/>
  <c r="E21" i="3"/>
  <c r="J13" i="1"/>
  <c r="K14" i="1"/>
  <c r="P13" i="1"/>
  <c r="F21" i="2" l="1"/>
  <c r="F21" i="3"/>
  <c r="L14" i="1"/>
  <c r="F14" i="1"/>
  <c r="B27" i="2" l="1"/>
  <c r="B27" i="3"/>
  <c r="M14" i="1"/>
  <c r="G14" i="1"/>
  <c r="C27" i="2" l="1"/>
  <c r="C27" i="3"/>
  <c r="N14" i="1"/>
  <c r="H14" i="1"/>
  <c r="D27" i="2" l="1"/>
  <c r="D27" i="3"/>
  <c r="O14" i="1"/>
  <c r="I14" i="1"/>
  <c r="E27" i="2" l="1"/>
  <c r="E27" i="3"/>
  <c r="J14" i="1"/>
  <c r="P14" i="1"/>
  <c r="K15" i="1" s="1"/>
  <c r="F27" i="2" l="1"/>
  <c r="F27" i="3"/>
  <c r="L15" i="1"/>
  <c r="F15" i="1"/>
  <c r="B33" i="2" l="1"/>
  <c r="B33" i="3"/>
  <c r="M15" i="1"/>
  <c r="G15" i="1"/>
  <c r="C33" i="2" l="1"/>
  <c r="C33" i="3"/>
  <c r="N15" i="1"/>
  <c r="H15" i="1"/>
  <c r="D33" i="2" l="1"/>
  <c r="D33" i="3"/>
  <c r="O15" i="1"/>
  <c r="I15" i="1"/>
  <c r="E33" i="2" l="1"/>
  <c r="E33" i="3"/>
  <c r="J15" i="1"/>
  <c r="K16" i="1"/>
  <c r="P15" i="1"/>
  <c r="F33" i="2" l="1"/>
  <c r="F33" i="3"/>
  <c r="L16" i="1"/>
  <c r="F16" i="1"/>
  <c r="B39" i="2" l="1"/>
  <c r="B39" i="3"/>
  <c r="M16" i="1"/>
  <c r="G16" i="1"/>
  <c r="C39" i="2" l="1"/>
  <c r="C39" i="3"/>
  <c r="N16" i="1"/>
  <c r="H16" i="1"/>
  <c r="D39" i="2" l="1"/>
  <c r="D39" i="3"/>
  <c r="O16" i="1"/>
  <c r="I16" i="1"/>
  <c r="E39" i="2" l="1"/>
  <c r="E39" i="3"/>
  <c r="J16" i="1"/>
  <c r="P16" i="1"/>
  <c r="K17" i="1" s="1"/>
  <c r="F39" i="2" l="1"/>
  <c r="F39" i="3"/>
  <c r="L17" i="1"/>
  <c r="F17" i="1"/>
  <c r="B45" i="2" l="1"/>
  <c r="B45" i="3"/>
  <c r="M17" i="1"/>
  <c r="G17" i="1"/>
  <c r="C45" i="2" l="1"/>
  <c r="C45" i="3"/>
  <c r="N17" i="1"/>
  <c r="H17" i="1"/>
  <c r="D45" i="2" l="1"/>
  <c r="D45" i="3"/>
  <c r="O17" i="1"/>
  <c r="I17" i="1"/>
  <c r="E45" i="2" l="1"/>
  <c r="E45" i="3"/>
  <c r="J17" i="1"/>
  <c r="P17" i="1"/>
  <c r="K18" i="1" s="1"/>
  <c r="F45" i="2" l="1"/>
  <c r="F45" i="3"/>
  <c r="L18" i="1"/>
  <c r="F18" i="1"/>
  <c r="B51" i="2" l="1"/>
  <c r="B51" i="3"/>
  <c r="M18" i="1"/>
  <c r="G18" i="1"/>
  <c r="C51" i="2" l="1"/>
  <c r="C51" i="3"/>
  <c r="N18" i="1"/>
  <c r="H18" i="1"/>
  <c r="D51" i="2" l="1"/>
  <c r="D51" i="3"/>
  <c r="O18" i="1"/>
  <c r="I18" i="1"/>
  <c r="E51" i="2" l="1"/>
  <c r="E51" i="3"/>
  <c r="J18" i="1"/>
  <c r="P18" i="1"/>
  <c r="K19" i="1"/>
  <c r="F51" i="2" l="1"/>
  <c r="F51" i="3"/>
  <c r="L19" i="1"/>
  <c r="F19" i="1"/>
  <c r="B57" i="2" l="1"/>
  <c r="B57" i="3"/>
  <c r="M19" i="1"/>
  <c r="G19" i="1"/>
  <c r="C57" i="2" l="1"/>
  <c r="C57" i="3"/>
  <c r="N19" i="1"/>
  <c r="H19" i="1"/>
  <c r="D57" i="2" l="1"/>
  <c r="D57" i="3"/>
  <c r="O19" i="1"/>
  <c r="I19" i="1"/>
  <c r="E57" i="2" l="1"/>
  <c r="E57" i="3"/>
  <c r="J19" i="1"/>
  <c r="P19" i="1"/>
  <c r="K20" i="1" s="1"/>
  <c r="F57" i="2" l="1"/>
  <c r="F57" i="3"/>
  <c r="L20" i="1"/>
  <c r="F20" i="1"/>
  <c r="B63" i="2" l="1"/>
  <c r="B63" i="3"/>
  <c r="M20" i="1"/>
  <c r="G20" i="1"/>
  <c r="C63" i="2" l="1"/>
  <c r="C63" i="3"/>
  <c r="N20" i="1"/>
  <c r="H20" i="1"/>
  <c r="D63" i="2" l="1"/>
  <c r="D63" i="3"/>
  <c r="O20" i="1"/>
  <c r="I20" i="1"/>
  <c r="E63" i="2" l="1"/>
  <c r="E63" i="3"/>
  <c r="J20" i="1"/>
  <c r="P20" i="1"/>
  <c r="K21" i="1"/>
  <c r="F63" i="2" l="1"/>
  <c r="F63" i="3"/>
  <c r="L21" i="1"/>
  <c r="F21" i="1"/>
  <c r="B69" i="2" l="1"/>
  <c r="B69" i="3"/>
  <c r="M21" i="1"/>
  <c r="G21" i="1"/>
  <c r="C69" i="2" l="1"/>
  <c r="C69" i="3"/>
  <c r="N21" i="1"/>
  <c r="H21" i="1"/>
  <c r="D69" i="2" l="1"/>
  <c r="D69" i="3"/>
  <c r="O21" i="1"/>
  <c r="I21" i="1"/>
  <c r="E69" i="2" l="1"/>
  <c r="E69" i="3"/>
  <c r="P21" i="1"/>
  <c r="J21" i="1"/>
  <c r="F69" i="2" l="1"/>
  <c r="F69" i="3"/>
</calcChain>
</file>

<file path=xl/sharedStrings.xml><?xml version="1.0" encoding="utf-8"?>
<sst xmlns="http://schemas.openxmlformats.org/spreadsheetml/2006/main" count="29" uniqueCount="28">
  <si>
    <t>Organisation</t>
  </si>
  <si>
    <t>Kalenderjahr</t>
  </si>
  <si>
    <t>Testverein</t>
  </si>
  <si>
    <t>Terminplantool des Kreisschwimmverbandes Emsland</t>
  </si>
  <si>
    <t>Wettkampfterminplan</t>
  </si>
  <si>
    <t>Jan.</t>
  </si>
  <si>
    <t>Feb.</t>
  </si>
  <si>
    <t>Mär.</t>
  </si>
  <si>
    <t>Apr.</t>
  </si>
  <si>
    <t>Mai</t>
  </si>
  <si>
    <t>Jun</t>
  </si>
  <si>
    <t>Jul</t>
  </si>
  <si>
    <t>Aug</t>
  </si>
  <si>
    <t>Sep</t>
  </si>
  <si>
    <t>Okt</t>
  </si>
  <si>
    <t>Nov</t>
  </si>
  <si>
    <t>Dez</t>
  </si>
  <si>
    <t>Sp1</t>
  </si>
  <si>
    <t>Sp2</t>
  </si>
  <si>
    <t>Sp3</t>
  </si>
  <si>
    <t>Sp4</t>
  </si>
  <si>
    <t>Sp5</t>
  </si>
  <si>
    <t>Schaltjahr</t>
  </si>
  <si>
    <t>Lehrgangsterminplan</t>
  </si>
  <si>
    <t>Stand:</t>
  </si>
  <si>
    <t>Vereinsnamen eingeben</t>
  </si>
  <si>
    <t>Jahreszahl</t>
  </si>
  <si>
    <t>eingeben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</si>
</sst>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8"/>
      <color theme="1"/>
      <name val="Arial"/>
      <family val="2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Protection="1"/>
    <xf numFmtId="0" fontId="0" fillId="0" borderId="0" xfId="0" applyProtection="1"/>
    <xf numFmtId="0" fontId="2" fillId="2" borderId="5" xfId="0" applyFont="1" applyFill="1" applyBorder="1" applyProtection="1"/>
    <xf numFmtId="0" fontId="0" fillId="2" borderId="6" xfId="0" applyFill="1" applyBorder="1" applyProtection="1"/>
    <xf numFmtId="0" fontId="0" fillId="2" borderId="3" xfId="0" applyFill="1" applyBorder="1" applyProtection="1"/>
    <xf numFmtId="0" fontId="2" fillId="0" borderId="7" xfId="0" applyFont="1" applyBorder="1" applyProtection="1"/>
    <xf numFmtId="0" fontId="2" fillId="2" borderId="9" xfId="0" applyFont="1" applyFill="1" applyBorder="1" applyProtection="1"/>
    <xf numFmtId="0" fontId="0" fillId="2" borderId="10" xfId="0" applyFill="1" applyBorder="1" applyProtection="1"/>
    <xf numFmtId="0" fontId="0" fillId="2" borderId="4" xfId="0" applyFill="1" applyBorder="1" applyProtection="1"/>
    <xf numFmtId="0" fontId="2" fillId="0" borderId="11" xfId="0" applyFont="1" applyBorder="1" applyProtection="1"/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3" fillId="0" borderId="0" xfId="0" applyFont="1" applyProtection="1"/>
    <xf numFmtId="0" fontId="4" fillId="0" borderId="0" xfId="0" applyFont="1" applyProtection="1"/>
    <xf numFmtId="0" fontId="3" fillId="0" borderId="0" xfId="0" applyFont="1"/>
    <xf numFmtId="0" fontId="0" fillId="0" borderId="8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2" xfId="0" applyBorder="1" applyProtection="1">
      <protection locked="0"/>
    </xf>
    <xf numFmtId="14" fontId="0" fillId="0" borderId="0" xfId="0" applyNumberFormat="1" applyProtection="1"/>
    <xf numFmtId="0" fontId="0" fillId="0" borderId="0" xfId="0" applyAlignment="1" applyProtection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17" fontId="0" fillId="2" borderId="0" xfId="0" applyNumberFormat="1" applyFill="1"/>
    <xf numFmtId="1" fontId="0" fillId="2" borderId="0" xfId="0" applyNumberForma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</xdr:colOff>
      <xdr:row>1</xdr:row>
      <xdr:rowOff>142874</xdr:rowOff>
    </xdr:from>
    <xdr:to>
      <xdr:col>6</xdr:col>
      <xdr:colOff>561974</xdr:colOff>
      <xdr:row>3</xdr:row>
      <xdr:rowOff>171449</xdr:rowOff>
    </xdr:to>
    <xdr:sp macro="" textlink="">
      <xdr:nvSpPr>
        <xdr:cNvPr id="2" name="Ovale Legen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52649" y="333374"/>
          <a:ext cx="3267075" cy="409575"/>
        </a:xfrm>
        <a:prstGeom prst="wedgeEllipseCallout">
          <a:avLst>
            <a:gd name="adj1" fmla="val -59844"/>
            <a:gd name="adj2" fmla="val 62501"/>
          </a:avLst>
        </a:prstGeom>
        <a:solidFill>
          <a:schemeClr val="accent4">
            <a:lumMod val="40000"/>
            <a:lumOff val="60000"/>
            <a:alpha val="2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0</xdr:colOff>
      <xdr:row>9</xdr:row>
      <xdr:rowOff>142875</xdr:rowOff>
    </xdr:from>
    <xdr:to>
      <xdr:col>1</xdr:col>
      <xdr:colOff>47625</xdr:colOff>
      <xdr:row>18</xdr:row>
      <xdr:rowOff>123825</xdr:rowOff>
    </xdr:to>
    <xdr:sp macro="" textlink="">
      <xdr:nvSpPr>
        <xdr:cNvPr id="3" name="Ovale Legen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1857375"/>
          <a:ext cx="1419225" cy="1695450"/>
        </a:xfrm>
        <a:prstGeom prst="wedgeEllipseCallout">
          <a:avLst>
            <a:gd name="adj1" fmla="val 82741"/>
            <a:gd name="adj2" fmla="val -80838"/>
          </a:avLst>
        </a:prstGeom>
        <a:solidFill>
          <a:srgbClr val="FFC000">
            <a:alpha val="47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tabSelected="1" workbookViewId="0">
      <selection activeCell="B5" sqref="B5"/>
    </sheetView>
  </sheetViews>
  <sheetFormatPr baseColWidth="10" defaultRowHeight="15" x14ac:dyDescent="0.25"/>
  <cols>
    <col min="1" max="1" width="20.5703125" customWidth="1"/>
    <col min="5" max="5" width="5.28515625" style="1" customWidth="1"/>
    <col min="6" max="10" width="12.7109375" customWidth="1"/>
    <col min="11" max="16" width="5.7109375" customWidth="1"/>
  </cols>
  <sheetData>
    <row r="1" spans="1:16" x14ac:dyDescent="0.25">
      <c r="A1" t="s">
        <v>3</v>
      </c>
    </row>
    <row r="3" spans="1:16" x14ac:dyDescent="0.25">
      <c r="D3" t="s">
        <v>25</v>
      </c>
    </row>
    <row r="5" spans="1:16" x14ac:dyDescent="0.25">
      <c r="A5" t="s">
        <v>0</v>
      </c>
      <c r="B5" s="18" t="s">
        <v>2</v>
      </c>
    </row>
    <row r="7" spans="1:16" x14ac:dyDescent="0.25">
      <c r="A7" t="s">
        <v>1</v>
      </c>
      <c r="B7" s="18">
        <v>2021</v>
      </c>
      <c r="C7" s="23"/>
      <c r="D7" s="23">
        <f>WEEKDAY(DATE(B7,1,1),2)</f>
        <v>5</v>
      </c>
      <c r="E7" s="24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 x14ac:dyDescent="0.25">
      <c r="C8" s="23"/>
      <c r="D8" s="23"/>
      <c r="E8" s="24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6" x14ac:dyDescent="0.25">
      <c r="A9" t="s">
        <v>22</v>
      </c>
      <c r="B9">
        <f>IF(MOD(B7,4)=0,1,0)</f>
        <v>0</v>
      </c>
      <c r="C9" s="23"/>
      <c r="D9" s="23"/>
      <c r="E9" s="24"/>
      <c r="F9" s="23" t="s">
        <v>17</v>
      </c>
      <c r="G9" s="23" t="s">
        <v>18</v>
      </c>
      <c r="H9" s="23" t="s">
        <v>19</v>
      </c>
      <c r="I9" s="23" t="s">
        <v>20</v>
      </c>
      <c r="J9" s="23" t="s">
        <v>21</v>
      </c>
      <c r="K9" s="23"/>
      <c r="L9" s="23"/>
      <c r="M9" s="23"/>
      <c r="N9" s="23"/>
      <c r="O9" s="23"/>
      <c r="P9" s="23"/>
    </row>
    <row r="10" spans="1:16" x14ac:dyDescent="0.25">
      <c r="C10" s="23">
        <v>1</v>
      </c>
      <c r="D10" s="23" t="s">
        <v>5</v>
      </c>
      <c r="E10" s="24">
        <v>31</v>
      </c>
      <c r="F10" s="23" t="str">
        <f>CONCATENATE(TEXT(K10,"0"),".",$C10,"./",TEXT(K10+1,"0"),".",$C10,".")</f>
        <v>2.1./3.1.</v>
      </c>
      <c r="G10" s="23" t="str">
        <f t="shared" ref="G10:I10" si="0">CONCATENATE(TEXT(L10,"0"),".",$C10,"./",TEXT(L10+1,"0"),".",$C10,".")</f>
        <v>9.1./10.1.</v>
      </c>
      <c r="H10" s="23" t="str">
        <f t="shared" si="0"/>
        <v>16.1./17.1.</v>
      </c>
      <c r="I10" s="23" t="str">
        <f t="shared" si="0"/>
        <v>23.1./24.1.</v>
      </c>
      <c r="J10" s="23" t="str">
        <f>IF(O10&lt;=E10-1,CONCATENATE(TEXT(O10,"0"),".",$C10,"./",TEXT(O10+1,"0"),".",$C10,"."),IF(O10=E10,CONCATENATE(O10,".",$C10,"./1.",$C11),""))</f>
        <v>30.1./31.1.</v>
      </c>
      <c r="K10" s="23">
        <f>IF(6-D7+1&gt;0,6-D7+1,6-D7+1+7)</f>
        <v>2</v>
      </c>
      <c r="L10" s="23">
        <f>K10+7</f>
        <v>9</v>
      </c>
      <c r="M10" s="23">
        <f>L10+7</f>
        <v>16</v>
      </c>
      <c r="N10" s="23">
        <f>M10+7</f>
        <v>23</v>
      </c>
      <c r="O10" s="23">
        <f>N10+7</f>
        <v>30</v>
      </c>
      <c r="P10" s="23">
        <f>O10+7</f>
        <v>37</v>
      </c>
    </row>
    <row r="11" spans="1:16" x14ac:dyDescent="0.25">
      <c r="C11" s="23">
        <v>2</v>
      </c>
      <c r="D11" s="23" t="s">
        <v>6</v>
      </c>
      <c r="E11" s="24">
        <f>28+B9</f>
        <v>28</v>
      </c>
      <c r="F11" s="23" t="str">
        <f>CONCATENATE(TEXT(K11,"0"),".",$C11,"./",TEXT(K11+1,"0"),".",$C11,".")</f>
        <v>6.2./7.2.</v>
      </c>
      <c r="G11" s="23" t="str">
        <f t="shared" ref="G11" si="1">CONCATENATE(TEXT(L11,"0"),".",$C11,"./",TEXT(L11+1,"0"),".",$C11,".")</f>
        <v>13.2./14.2.</v>
      </c>
      <c r="H11" s="23" t="str">
        <f t="shared" ref="H11" si="2">CONCATENATE(TEXT(M11,"0"),".",$C11,"./",TEXT(M11+1,"0"),".",$C11,".")</f>
        <v>20.2./21.2.</v>
      </c>
      <c r="I11" s="23" t="str">
        <f t="shared" ref="I11" si="3">CONCATENATE(TEXT(N11,"0"),".",$C11,"./",TEXT(N11+1,"0"),".",$C11,".")</f>
        <v>27.2./28.2.</v>
      </c>
      <c r="J11" s="23" t="str">
        <f>IF(O11&lt;=E11-1,CONCATENATE(TEXT(O11,"0"),".",$C11,"./",TEXT(O11+1,"0"),".",$C11,"."),IF(O11=E11,CONCATENATE(O11,".",$C11,"./1.",$C12),""))</f>
        <v/>
      </c>
      <c r="K11" s="23">
        <f>IF(O10&gt;E10,O10-E10,P10-E10)</f>
        <v>6</v>
      </c>
      <c r="L11" s="23">
        <f>K11+7</f>
        <v>13</v>
      </c>
      <c r="M11" s="23">
        <f t="shared" ref="M11:O11" si="4">L11+7</f>
        <v>20</v>
      </c>
      <c r="N11" s="23">
        <f t="shared" si="4"/>
        <v>27</v>
      </c>
      <c r="O11" s="23">
        <f t="shared" si="4"/>
        <v>34</v>
      </c>
      <c r="P11" s="23">
        <f>O11+7</f>
        <v>41</v>
      </c>
    </row>
    <row r="12" spans="1:16" x14ac:dyDescent="0.25">
      <c r="A12" s="1" t="s">
        <v>26</v>
      </c>
      <c r="C12" s="23">
        <v>3</v>
      </c>
      <c r="D12" s="23" t="s">
        <v>7</v>
      </c>
      <c r="E12" s="24">
        <v>31</v>
      </c>
      <c r="F12" s="23" t="str">
        <f t="shared" ref="F12:F21" si="5">CONCATENATE(TEXT(K12,"0"),".",$C12,"./",TEXT(K12+1,"0"),".",$C12,".")</f>
        <v>6.3./7.3.</v>
      </c>
      <c r="G12" s="23" t="str">
        <f t="shared" ref="G12:G21" si="6">CONCATENATE(TEXT(L12,"0"),".",$C12,"./",TEXT(L12+1,"0"),".",$C12,".")</f>
        <v>13.3./14.3.</v>
      </c>
      <c r="H12" s="23" t="str">
        <f t="shared" ref="H12:H21" si="7">CONCATENATE(TEXT(M12,"0"),".",$C12,"./",TEXT(M12+1,"0"),".",$C12,".")</f>
        <v>20.3./21.3.</v>
      </c>
      <c r="I12" s="23" t="str">
        <f t="shared" ref="I12:I21" si="8">CONCATENATE(TEXT(N12,"0"),".",$C12,"./",TEXT(N12+1,"0"),".",$C12,".")</f>
        <v>27.3./28.3.</v>
      </c>
      <c r="J12" s="23" t="str">
        <f t="shared" ref="J12:J21" si="9">IF(O12&lt;=E12-1,CONCATENATE(TEXT(O12,"0"),".",$C12,"./",TEXT(O12+1,"0"),".",$C12,"."),IF(O12=E12,CONCATENATE(O12,".",$C12,"./1.",$C13),""))</f>
        <v/>
      </c>
      <c r="K12" s="23">
        <f t="shared" ref="K12:K21" si="10">IF(O11&gt;E11,O11-E11,P11-E11)</f>
        <v>6</v>
      </c>
      <c r="L12" s="23">
        <f t="shared" ref="L12:P12" si="11">K12+7</f>
        <v>13</v>
      </c>
      <c r="M12" s="23">
        <f t="shared" si="11"/>
        <v>20</v>
      </c>
      <c r="N12" s="23">
        <f t="shared" si="11"/>
        <v>27</v>
      </c>
      <c r="O12" s="23">
        <f t="shared" si="11"/>
        <v>34</v>
      </c>
      <c r="P12" s="23">
        <f t="shared" si="11"/>
        <v>41</v>
      </c>
    </row>
    <row r="13" spans="1:16" x14ac:dyDescent="0.25">
      <c r="A13" s="1" t="s">
        <v>27</v>
      </c>
      <c r="C13" s="23">
        <v>4</v>
      </c>
      <c r="D13" s="23" t="s">
        <v>8</v>
      </c>
      <c r="E13" s="24">
        <v>30</v>
      </c>
      <c r="F13" s="23" t="str">
        <f t="shared" si="5"/>
        <v>3.4./4.4.</v>
      </c>
      <c r="G13" s="23" t="str">
        <f t="shared" si="6"/>
        <v>10.4./11.4.</v>
      </c>
      <c r="H13" s="23" t="str">
        <f t="shared" si="7"/>
        <v>17.4./18.4.</v>
      </c>
      <c r="I13" s="23" t="str">
        <f t="shared" si="8"/>
        <v>24.4./25.4.</v>
      </c>
      <c r="J13" s="23" t="str">
        <f t="shared" si="9"/>
        <v/>
      </c>
      <c r="K13" s="23">
        <f t="shared" si="10"/>
        <v>3</v>
      </c>
      <c r="L13" s="23">
        <f t="shared" ref="L13:P13" si="12">K13+7</f>
        <v>10</v>
      </c>
      <c r="M13" s="23">
        <f t="shared" si="12"/>
        <v>17</v>
      </c>
      <c r="N13" s="23">
        <f t="shared" si="12"/>
        <v>24</v>
      </c>
      <c r="O13" s="23">
        <f t="shared" si="12"/>
        <v>31</v>
      </c>
      <c r="P13" s="23">
        <f t="shared" si="12"/>
        <v>38</v>
      </c>
    </row>
    <row r="14" spans="1:16" x14ac:dyDescent="0.25">
      <c r="C14" s="23">
        <v>5</v>
      </c>
      <c r="D14" s="23" t="s">
        <v>9</v>
      </c>
      <c r="E14" s="24">
        <v>31</v>
      </c>
      <c r="F14" s="23" t="str">
        <f t="shared" si="5"/>
        <v>1.5./2.5.</v>
      </c>
      <c r="G14" s="23" t="str">
        <f t="shared" si="6"/>
        <v>8.5./9.5.</v>
      </c>
      <c r="H14" s="23" t="str">
        <f t="shared" si="7"/>
        <v>15.5./16.5.</v>
      </c>
      <c r="I14" s="23" t="str">
        <f t="shared" si="8"/>
        <v>22.5./23.5.</v>
      </c>
      <c r="J14" s="23" t="str">
        <f t="shared" si="9"/>
        <v>29.5./30.5.</v>
      </c>
      <c r="K14" s="23">
        <f t="shared" si="10"/>
        <v>1</v>
      </c>
      <c r="L14" s="23">
        <f t="shared" ref="L14:P14" si="13">K14+7</f>
        <v>8</v>
      </c>
      <c r="M14" s="23">
        <f t="shared" si="13"/>
        <v>15</v>
      </c>
      <c r="N14" s="23">
        <f t="shared" si="13"/>
        <v>22</v>
      </c>
      <c r="O14" s="23">
        <f t="shared" si="13"/>
        <v>29</v>
      </c>
      <c r="P14" s="23">
        <f t="shared" si="13"/>
        <v>36</v>
      </c>
    </row>
    <row r="15" spans="1:16" x14ac:dyDescent="0.25">
      <c r="C15" s="23">
        <v>6</v>
      </c>
      <c r="D15" s="25" t="s">
        <v>10</v>
      </c>
      <c r="E15" s="26">
        <v>30</v>
      </c>
      <c r="F15" s="23" t="str">
        <f t="shared" si="5"/>
        <v>5.6./6.6.</v>
      </c>
      <c r="G15" s="23" t="str">
        <f t="shared" si="6"/>
        <v>12.6./13.6.</v>
      </c>
      <c r="H15" s="23" t="str">
        <f t="shared" si="7"/>
        <v>19.6./20.6.</v>
      </c>
      <c r="I15" s="23" t="str">
        <f t="shared" si="8"/>
        <v>26.6./27.6.</v>
      </c>
      <c r="J15" s="23" t="str">
        <f t="shared" si="9"/>
        <v/>
      </c>
      <c r="K15" s="23">
        <f t="shared" si="10"/>
        <v>5</v>
      </c>
      <c r="L15" s="23">
        <f t="shared" ref="L15:P15" si="14">K15+7</f>
        <v>12</v>
      </c>
      <c r="M15" s="23">
        <f t="shared" si="14"/>
        <v>19</v>
      </c>
      <c r="N15" s="23">
        <f t="shared" si="14"/>
        <v>26</v>
      </c>
      <c r="O15" s="23">
        <f t="shared" si="14"/>
        <v>33</v>
      </c>
      <c r="P15" s="23">
        <f t="shared" si="14"/>
        <v>40</v>
      </c>
    </row>
    <row r="16" spans="1:16" x14ac:dyDescent="0.25">
      <c r="C16" s="23">
        <v>7</v>
      </c>
      <c r="D16" s="23" t="s">
        <v>11</v>
      </c>
      <c r="E16" s="24">
        <v>31</v>
      </c>
      <c r="F16" s="23" t="str">
        <f t="shared" si="5"/>
        <v>3.7./4.7.</v>
      </c>
      <c r="G16" s="23" t="str">
        <f t="shared" si="6"/>
        <v>10.7./11.7.</v>
      </c>
      <c r="H16" s="23" t="str">
        <f t="shared" si="7"/>
        <v>17.7./18.7.</v>
      </c>
      <c r="I16" s="23" t="str">
        <f t="shared" si="8"/>
        <v>24.7./25.7.</v>
      </c>
      <c r="J16" s="23" t="str">
        <f t="shared" si="9"/>
        <v>31.7./1.8</v>
      </c>
      <c r="K16" s="23">
        <f t="shared" si="10"/>
        <v>3</v>
      </c>
      <c r="L16" s="23">
        <f t="shared" ref="L16:P16" si="15">K16+7</f>
        <v>10</v>
      </c>
      <c r="M16" s="23">
        <f t="shared" si="15"/>
        <v>17</v>
      </c>
      <c r="N16" s="23">
        <f t="shared" si="15"/>
        <v>24</v>
      </c>
      <c r="O16" s="23">
        <f t="shared" si="15"/>
        <v>31</v>
      </c>
      <c r="P16" s="23">
        <f t="shared" si="15"/>
        <v>38</v>
      </c>
    </row>
    <row r="17" spans="3:16" x14ac:dyDescent="0.25">
      <c r="C17" s="23">
        <v>8</v>
      </c>
      <c r="D17" s="23" t="s">
        <v>12</v>
      </c>
      <c r="E17" s="24">
        <v>31</v>
      </c>
      <c r="F17" s="23" t="str">
        <f t="shared" si="5"/>
        <v>7.8./8.8.</v>
      </c>
      <c r="G17" s="23" t="str">
        <f t="shared" si="6"/>
        <v>14.8./15.8.</v>
      </c>
      <c r="H17" s="23" t="str">
        <f t="shared" si="7"/>
        <v>21.8./22.8.</v>
      </c>
      <c r="I17" s="23" t="str">
        <f t="shared" si="8"/>
        <v>28.8./29.8.</v>
      </c>
      <c r="J17" s="23" t="str">
        <f t="shared" si="9"/>
        <v/>
      </c>
      <c r="K17" s="23">
        <f t="shared" si="10"/>
        <v>7</v>
      </c>
      <c r="L17" s="23">
        <f t="shared" ref="L17:P17" si="16">K17+7</f>
        <v>14</v>
      </c>
      <c r="M17" s="23">
        <f t="shared" si="16"/>
        <v>21</v>
      </c>
      <c r="N17" s="23">
        <f t="shared" si="16"/>
        <v>28</v>
      </c>
      <c r="O17" s="23">
        <f t="shared" si="16"/>
        <v>35</v>
      </c>
      <c r="P17" s="23">
        <f t="shared" si="16"/>
        <v>42</v>
      </c>
    </row>
    <row r="18" spans="3:16" x14ac:dyDescent="0.25">
      <c r="C18" s="23">
        <v>9</v>
      </c>
      <c r="D18" s="23" t="s">
        <v>13</v>
      </c>
      <c r="E18" s="24">
        <v>30</v>
      </c>
      <c r="F18" s="23" t="str">
        <f t="shared" si="5"/>
        <v>4.9./5.9.</v>
      </c>
      <c r="G18" s="23" t="str">
        <f t="shared" si="6"/>
        <v>11.9./12.9.</v>
      </c>
      <c r="H18" s="23" t="str">
        <f t="shared" si="7"/>
        <v>18.9./19.9.</v>
      </c>
      <c r="I18" s="23" t="str">
        <f t="shared" si="8"/>
        <v>25.9./26.9.</v>
      </c>
      <c r="J18" s="23" t="str">
        <f t="shared" si="9"/>
        <v/>
      </c>
      <c r="K18" s="23">
        <f t="shared" si="10"/>
        <v>4</v>
      </c>
      <c r="L18" s="23">
        <f t="shared" ref="L18:P18" si="17">K18+7</f>
        <v>11</v>
      </c>
      <c r="M18" s="23">
        <f t="shared" si="17"/>
        <v>18</v>
      </c>
      <c r="N18" s="23">
        <f t="shared" si="17"/>
        <v>25</v>
      </c>
      <c r="O18" s="23">
        <f t="shared" si="17"/>
        <v>32</v>
      </c>
      <c r="P18" s="23">
        <f t="shared" si="17"/>
        <v>39</v>
      </c>
    </row>
    <row r="19" spans="3:16" x14ac:dyDescent="0.25">
      <c r="C19" s="23">
        <v>10</v>
      </c>
      <c r="D19" s="23" t="s">
        <v>14</v>
      </c>
      <c r="E19" s="24">
        <v>31</v>
      </c>
      <c r="F19" s="23" t="str">
        <f t="shared" si="5"/>
        <v>2.10./3.10.</v>
      </c>
      <c r="G19" s="23" t="str">
        <f t="shared" si="6"/>
        <v>9.10./10.10.</v>
      </c>
      <c r="H19" s="23" t="str">
        <f t="shared" si="7"/>
        <v>16.10./17.10.</v>
      </c>
      <c r="I19" s="23" t="str">
        <f t="shared" si="8"/>
        <v>23.10./24.10.</v>
      </c>
      <c r="J19" s="23" t="str">
        <f t="shared" si="9"/>
        <v>30.10./31.10.</v>
      </c>
      <c r="K19" s="23">
        <f t="shared" si="10"/>
        <v>2</v>
      </c>
      <c r="L19" s="23">
        <f t="shared" ref="L19:P19" si="18">K19+7</f>
        <v>9</v>
      </c>
      <c r="M19" s="23">
        <f t="shared" si="18"/>
        <v>16</v>
      </c>
      <c r="N19" s="23">
        <f t="shared" si="18"/>
        <v>23</v>
      </c>
      <c r="O19" s="23">
        <f t="shared" si="18"/>
        <v>30</v>
      </c>
      <c r="P19" s="23">
        <f t="shared" si="18"/>
        <v>37</v>
      </c>
    </row>
    <row r="20" spans="3:16" x14ac:dyDescent="0.25">
      <c r="C20" s="23">
        <v>11</v>
      </c>
      <c r="D20" s="23" t="s">
        <v>15</v>
      </c>
      <c r="E20" s="24">
        <v>30</v>
      </c>
      <c r="F20" s="23" t="str">
        <f t="shared" si="5"/>
        <v>6.11./7.11.</v>
      </c>
      <c r="G20" s="23" t="str">
        <f t="shared" si="6"/>
        <v>13.11./14.11.</v>
      </c>
      <c r="H20" s="23" t="str">
        <f t="shared" si="7"/>
        <v>20.11./21.11.</v>
      </c>
      <c r="I20" s="23" t="str">
        <f t="shared" si="8"/>
        <v>27.11./28.11.</v>
      </c>
      <c r="J20" s="23" t="str">
        <f t="shared" si="9"/>
        <v/>
      </c>
      <c r="K20" s="23">
        <f t="shared" si="10"/>
        <v>6</v>
      </c>
      <c r="L20" s="23">
        <f t="shared" ref="L20:P20" si="19">K20+7</f>
        <v>13</v>
      </c>
      <c r="M20" s="23">
        <f t="shared" si="19"/>
        <v>20</v>
      </c>
      <c r="N20" s="23">
        <f t="shared" si="19"/>
        <v>27</v>
      </c>
      <c r="O20" s="23">
        <f t="shared" si="19"/>
        <v>34</v>
      </c>
      <c r="P20" s="23">
        <f t="shared" si="19"/>
        <v>41</v>
      </c>
    </row>
    <row r="21" spans="3:16" x14ac:dyDescent="0.25">
      <c r="C21" s="23">
        <v>12</v>
      </c>
      <c r="D21" s="23" t="s">
        <v>16</v>
      </c>
      <c r="E21" s="24">
        <v>31</v>
      </c>
      <c r="F21" s="23" t="str">
        <f t="shared" si="5"/>
        <v>4.12./5.12.</v>
      </c>
      <c r="G21" s="23" t="str">
        <f t="shared" si="6"/>
        <v>11.12./12.12.</v>
      </c>
      <c r="H21" s="23" t="str">
        <f t="shared" si="7"/>
        <v>18.12./19.12.</v>
      </c>
      <c r="I21" s="23" t="str">
        <f t="shared" si="8"/>
        <v>25.12./26.12.</v>
      </c>
      <c r="J21" s="23" t="str">
        <f t="shared" si="9"/>
        <v/>
      </c>
      <c r="K21" s="23">
        <f t="shared" si="10"/>
        <v>4</v>
      </c>
      <c r="L21" s="23">
        <f t="shared" ref="L21:P21" si="20">K21+7</f>
        <v>11</v>
      </c>
      <c r="M21" s="23">
        <f t="shared" si="20"/>
        <v>18</v>
      </c>
      <c r="N21" s="23">
        <f t="shared" si="20"/>
        <v>25</v>
      </c>
      <c r="O21" s="23">
        <f t="shared" si="20"/>
        <v>32</v>
      </c>
      <c r="P21" s="23">
        <f t="shared" si="20"/>
        <v>39</v>
      </c>
    </row>
  </sheetData>
  <sheetProtection algorithmName="SHA-512" hashValue="VLxXTJ6yQ73/oZ4pSqGpZmLdXsRS4h/juC1PemXOOuw5n/0pJvC5kaXrV/cnLI/mg/zxE+dVqkcsJQt5GP6hAQ==" saltValue="Ed1WKLp6jgMRUaRL3GkhfA==" spinCount="100000" sheet="1" objects="1" scenarios="1" selectLockedCells="1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75"/>
  <sheetViews>
    <sheetView workbookViewId="0">
      <selection activeCell="B4" sqref="B4"/>
    </sheetView>
  </sheetViews>
  <sheetFormatPr baseColWidth="10" defaultRowHeight="15" x14ac:dyDescent="0.25"/>
  <cols>
    <col min="1" max="1" width="16.7109375" style="2" customWidth="1"/>
    <col min="2" max="6" width="21.7109375" style="3" customWidth="1"/>
    <col min="7" max="16384" width="11.42578125" style="3"/>
  </cols>
  <sheetData>
    <row r="1" spans="1:6" s="15" customFormat="1" ht="23.25" x14ac:dyDescent="0.35">
      <c r="A1" s="14" t="s">
        <v>4</v>
      </c>
      <c r="B1" s="14"/>
      <c r="C1" s="16" t="str">
        <f>'Allgemeine Daten'!B5</f>
        <v>Testverein</v>
      </c>
      <c r="D1" s="14"/>
      <c r="E1" s="14"/>
      <c r="F1" s="14">
        <f>'Allgemeine Daten'!B7</f>
        <v>2021</v>
      </c>
    </row>
    <row r="2" spans="1:6" ht="15.75" thickBot="1" x14ac:dyDescent="0.3"/>
    <row r="3" spans="1:6" ht="16.5" thickTop="1" thickBot="1" x14ac:dyDescent="0.3">
      <c r="A3" s="4" t="str">
        <f>CONCATENATE("Januar ",TEXT('Allgemeine Daten'!$B$7,"###0"))</f>
        <v>Januar 2021</v>
      </c>
      <c r="B3" s="5" t="str">
        <f>'Allgemeine Daten'!F10</f>
        <v>2.1./3.1.</v>
      </c>
      <c r="C3" s="5" t="str">
        <f>'Allgemeine Daten'!G10</f>
        <v>9.1./10.1.</v>
      </c>
      <c r="D3" s="5" t="str">
        <f>'Allgemeine Daten'!H10</f>
        <v>16.1./17.1.</v>
      </c>
      <c r="E3" s="5" t="str">
        <f>'Allgemeine Daten'!I10</f>
        <v>23.1./24.1.</v>
      </c>
      <c r="F3" s="6" t="str">
        <f>'Allgemeine Daten'!J10</f>
        <v>30.1./31.1.</v>
      </c>
    </row>
    <row r="4" spans="1:6" x14ac:dyDescent="0.25">
      <c r="A4" s="7"/>
      <c r="B4" s="12"/>
      <c r="C4" s="12"/>
      <c r="D4" s="12"/>
      <c r="E4" s="12"/>
      <c r="F4" s="13"/>
    </row>
    <row r="5" spans="1:6" x14ac:dyDescent="0.25">
      <c r="A5" s="7"/>
      <c r="B5" s="12"/>
      <c r="C5" s="12"/>
      <c r="D5" s="12"/>
      <c r="E5" s="12"/>
      <c r="F5" s="13"/>
    </row>
    <row r="6" spans="1:6" x14ac:dyDescent="0.25">
      <c r="A6" s="7"/>
      <c r="B6" s="12"/>
      <c r="C6" s="12"/>
      <c r="D6" s="12"/>
      <c r="E6" s="12"/>
      <c r="F6" s="13"/>
    </row>
    <row r="7" spans="1:6" x14ac:dyDescent="0.25">
      <c r="A7" s="7"/>
      <c r="B7" s="12"/>
      <c r="C7" s="12"/>
      <c r="D7" s="12"/>
      <c r="E7" s="12"/>
      <c r="F7" s="13"/>
    </row>
    <row r="8" spans="1:6" ht="15.75" thickBot="1" x14ac:dyDescent="0.3">
      <c r="A8" s="7"/>
      <c r="B8" s="12"/>
      <c r="C8" s="12"/>
      <c r="D8" s="12"/>
      <c r="E8" s="12"/>
      <c r="F8" s="13"/>
    </row>
    <row r="9" spans="1:6" ht="15.75" thickBot="1" x14ac:dyDescent="0.3">
      <c r="A9" s="8" t="str">
        <f>CONCATENATE("Februar ",TEXT('Allgemeine Daten'!$B$7,"###0"))</f>
        <v>Februar 2021</v>
      </c>
      <c r="B9" s="9" t="str">
        <f>'Allgemeine Daten'!F11</f>
        <v>6.2./7.2.</v>
      </c>
      <c r="C9" s="9" t="str">
        <f>'Allgemeine Daten'!G11</f>
        <v>13.2./14.2.</v>
      </c>
      <c r="D9" s="9" t="str">
        <f>'Allgemeine Daten'!H11</f>
        <v>20.2./21.2.</v>
      </c>
      <c r="E9" s="9" t="str">
        <f>'Allgemeine Daten'!I11</f>
        <v>27.2./28.2.</v>
      </c>
      <c r="F9" s="10" t="str">
        <f>'Allgemeine Daten'!J11</f>
        <v/>
      </c>
    </row>
    <row r="10" spans="1:6" x14ac:dyDescent="0.25">
      <c r="A10" s="7"/>
      <c r="B10" s="12"/>
      <c r="C10" s="12"/>
      <c r="D10" s="12"/>
      <c r="E10" s="12"/>
      <c r="F10" s="13"/>
    </row>
    <row r="11" spans="1:6" x14ac:dyDescent="0.25">
      <c r="A11" s="7"/>
      <c r="B11" s="12"/>
      <c r="C11" s="12"/>
      <c r="D11" s="12"/>
      <c r="E11" s="12"/>
      <c r="F11" s="13"/>
    </row>
    <row r="12" spans="1:6" x14ac:dyDescent="0.25">
      <c r="A12" s="7"/>
      <c r="B12" s="12"/>
      <c r="C12" s="12"/>
      <c r="D12" s="12"/>
      <c r="E12" s="12"/>
      <c r="F12" s="13"/>
    </row>
    <row r="13" spans="1:6" x14ac:dyDescent="0.25">
      <c r="A13" s="7"/>
      <c r="B13" s="12"/>
      <c r="C13" s="12"/>
      <c r="D13" s="12"/>
      <c r="E13" s="12"/>
      <c r="F13" s="13"/>
    </row>
    <row r="14" spans="1:6" ht="15.75" thickBot="1" x14ac:dyDescent="0.3">
      <c r="A14" s="7"/>
      <c r="B14" s="12"/>
      <c r="C14" s="12"/>
      <c r="D14" s="12"/>
      <c r="E14" s="12"/>
      <c r="F14" s="13"/>
    </row>
    <row r="15" spans="1:6" ht="15.75" thickBot="1" x14ac:dyDescent="0.3">
      <c r="A15" s="8" t="str">
        <f>CONCATENATE("März ",TEXT('Allgemeine Daten'!$B$7,"###0"))</f>
        <v>März 2021</v>
      </c>
      <c r="B15" s="9" t="str">
        <f>'Allgemeine Daten'!F12</f>
        <v>6.3./7.3.</v>
      </c>
      <c r="C15" s="9" t="str">
        <f>'Allgemeine Daten'!G12</f>
        <v>13.3./14.3.</v>
      </c>
      <c r="D15" s="9" t="str">
        <f>'Allgemeine Daten'!H12</f>
        <v>20.3./21.3.</v>
      </c>
      <c r="E15" s="9" t="str">
        <f>'Allgemeine Daten'!I12</f>
        <v>27.3./28.3.</v>
      </c>
      <c r="F15" s="10" t="str">
        <f>'Allgemeine Daten'!J12</f>
        <v/>
      </c>
    </row>
    <row r="16" spans="1:6" x14ac:dyDescent="0.25">
      <c r="A16" s="7"/>
      <c r="B16" s="12"/>
      <c r="C16" s="12"/>
      <c r="D16" s="12"/>
      <c r="E16" s="12"/>
      <c r="F16" s="13"/>
    </row>
    <row r="17" spans="1:6" x14ac:dyDescent="0.25">
      <c r="A17" s="7"/>
      <c r="B17" s="12"/>
      <c r="C17" s="12"/>
      <c r="D17" s="12"/>
      <c r="E17" s="12"/>
      <c r="F17" s="13"/>
    </row>
    <row r="18" spans="1:6" x14ac:dyDescent="0.25">
      <c r="A18" s="7"/>
      <c r="B18" s="12"/>
      <c r="C18" s="12"/>
      <c r="D18" s="12"/>
      <c r="E18" s="12"/>
      <c r="F18" s="13"/>
    </row>
    <row r="19" spans="1:6" x14ac:dyDescent="0.25">
      <c r="A19" s="7"/>
      <c r="B19" s="12"/>
      <c r="C19" s="12"/>
      <c r="D19" s="12"/>
      <c r="E19" s="12"/>
      <c r="F19" s="13"/>
    </row>
    <row r="20" spans="1:6" ht="15.75" thickBot="1" x14ac:dyDescent="0.3">
      <c r="A20" s="7"/>
      <c r="B20" s="12"/>
      <c r="C20" s="12"/>
      <c r="D20" s="12"/>
      <c r="E20" s="12"/>
      <c r="F20" s="13"/>
    </row>
    <row r="21" spans="1:6" ht="15.75" thickBot="1" x14ac:dyDescent="0.3">
      <c r="A21" s="8" t="str">
        <f>CONCATENATE("April ",TEXT('Allgemeine Daten'!$B$7,"###0"))</f>
        <v>April 2021</v>
      </c>
      <c r="B21" s="9" t="str">
        <f>'Allgemeine Daten'!F13</f>
        <v>3.4./4.4.</v>
      </c>
      <c r="C21" s="9" t="str">
        <f>'Allgemeine Daten'!G13</f>
        <v>10.4./11.4.</v>
      </c>
      <c r="D21" s="9" t="str">
        <f>'Allgemeine Daten'!H13</f>
        <v>17.4./18.4.</v>
      </c>
      <c r="E21" s="9" t="str">
        <f>'Allgemeine Daten'!I13</f>
        <v>24.4./25.4.</v>
      </c>
      <c r="F21" s="10" t="str">
        <f>'Allgemeine Daten'!J13</f>
        <v/>
      </c>
    </row>
    <row r="22" spans="1:6" x14ac:dyDescent="0.25">
      <c r="A22" s="7"/>
      <c r="B22" s="12"/>
      <c r="C22" s="12"/>
      <c r="D22" s="12"/>
      <c r="E22" s="12"/>
      <c r="F22" s="13"/>
    </row>
    <row r="23" spans="1:6" x14ac:dyDescent="0.25">
      <c r="A23" s="7"/>
      <c r="B23" s="12"/>
      <c r="C23" s="12"/>
      <c r="D23" s="12"/>
      <c r="E23" s="12"/>
      <c r="F23" s="13"/>
    </row>
    <row r="24" spans="1:6" x14ac:dyDescent="0.25">
      <c r="A24" s="7"/>
      <c r="B24" s="12"/>
      <c r="C24" s="12"/>
      <c r="D24" s="12"/>
      <c r="E24" s="12"/>
      <c r="F24" s="13"/>
    </row>
    <row r="25" spans="1:6" x14ac:dyDescent="0.25">
      <c r="A25" s="7"/>
      <c r="B25" s="12"/>
      <c r="C25" s="12"/>
      <c r="D25" s="12"/>
      <c r="E25" s="12"/>
      <c r="F25" s="13"/>
    </row>
    <row r="26" spans="1:6" ht="15.75" thickBot="1" x14ac:dyDescent="0.3">
      <c r="A26" s="7"/>
      <c r="B26" s="12"/>
      <c r="C26" s="12"/>
      <c r="D26" s="12"/>
      <c r="E26" s="12"/>
      <c r="F26" s="13"/>
    </row>
    <row r="27" spans="1:6" ht="15.75" thickBot="1" x14ac:dyDescent="0.3">
      <c r="A27" s="8" t="str">
        <f>CONCATENATE("Mai ",TEXT('Allgemeine Daten'!$B$7,"###0"))</f>
        <v>Mai 2021</v>
      </c>
      <c r="B27" s="9" t="str">
        <f>'Allgemeine Daten'!F14</f>
        <v>1.5./2.5.</v>
      </c>
      <c r="C27" s="9" t="str">
        <f>'Allgemeine Daten'!G14</f>
        <v>8.5./9.5.</v>
      </c>
      <c r="D27" s="9" t="str">
        <f>'Allgemeine Daten'!H14</f>
        <v>15.5./16.5.</v>
      </c>
      <c r="E27" s="9" t="str">
        <f>'Allgemeine Daten'!I14</f>
        <v>22.5./23.5.</v>
      </c>
      <c r="F27" s="10" t="str">
        <f>'Allgemeine Daten'!J14</f>
        <v>29.5./30.5.</v>
      </c>
    </row>
    <row r="28" spans="1:6" x14ac:dyDescent="0.25">
      <c r="A28" s="7"/>
      <c r="B28" s="12"/>
      <c r="C28" s="12"/>
      <c r="D28" s="12"/>
      <c r="E28" s="12"/>
      <c r="F28" s="13"/>
    </row>
    <row r="29" spans="1:6" x14ac:dyDescent="0.25">
      <c r="A29" s="7"/>
      <c r="B29" s="12"/>
      <c r="C29" s="12"/>
      <c r="D29" s="12"/>
      <c r="E29" s="12"/>
      <c r="F29" s="13"/>
    </row>
    <row r="30" spans="1:6" x14ac:dyDescent="0.25">
      <c r="A30" s="7"/>
      <c r="B30" s="12"/>
      <c r="C30" s="12"/>
      <c r="D30" s="12"/>
      <c r="E30" s="12"/>
      <c r="F30" s="13"/>
    </row>
    <row r="31" spans="1:6" x14ac:dyDescent="0.25">
      <c r="A31" s="7"/>
      <c r="B31" s="12"/>
      <c r="C31" s="12"/>
      <c r="D31" s="12"/>
      <c r="E31" s="12"/>
      <c r="F31" s="13"/>
    </row>
    <row r="32" spans="1:6" ht="15.75" thickBot="1" x14ac:dyDescent="0.3">
      <c r="A32" s="7"/>
      <c r="B32" s="12"/>
      <c r="C32" s="12"/>
      <c r="D32" s="12"/>
      <c r="E32" s="12"/>
      <c r="F32" s="13"/>
    </row>
    <row r="33" spans="1:6" ht="15.75" thickBot="1" x14ac:dyDescent="0.3">
      <c r="A33" s="8" t="str">
        <f>CONCATENATE("Juni ",TEXT('Allgemeine Daten'!$B$7,"###0"))</f>
        <v>Juni 2021</v>
      </c>
      <c r="B33" s="9" t="str">
        <f>'Allgemeine Daten'!F15</f>
        <v>5.6./6.6.</v>
      </c>
      <c r="C33" s="9" t="str">
        <f>'Allgemeine Daten'!G15</f>
        <v>12.6./13.6.</v>
      </c>
      <c r="D33" s="9" t="str">
        <f>'Allgemeine Daten'!H15</f>
        <v>19.6./20.6.</v>
      </c>
      <c r="E33" s="9" t="str">
        <f>'Allgemeine Daten'!I15</f>
        <v>26.6./27.6.</v>
      </c>
      <c r="F33" s="10" t="str">
        <f>'Allgemeine Daten'!J15</f>
        <v/>
      </c>
    </row>
    <row r="34" spans="1:6" x14ac:dyDescent="0.25">
      <c r="A34" s="7"/>
      <c r="B34" s="12"/>
      <c r="C34" s="12"/>
      <c r="D34" s="12"/>
      <c r="E34" s="12"/>
      <c r="F34" s="13"/>
    </row>
    <row r="35" spans="1:6" x14ac:dyDescent="0.25">
      <c r="A35" s="7"/>
      <c r="B35" s="12"/>
      <c r="C35" s="12"/>
      <c r="D35" s="12"/>
      <c r="E35" s="12"/>
      <c r="F35" s="13"/>
    </row>
    <row r="36" spans="1:6" x14ac:dyDescent="0.25">
      <c r="A36" s="7"/>
      <c r="B36" s="12"/>
      <c r="C36" s="12"/>
      <c r="D36" s="12"/>
      <c r="E36" s="12"/>
      <c r="F36" s="13"/>
    </row>
    <row r="37" spans="1:6" x14ac:dyDescent="0.25">
      <c r="A37" s="7"/>
      <c r="B37" s="12"/>
      <c r="C37" s="12"/>
      <c r="D37" s="12"/>
      <c r="E37" s="12"/>
      <c r="F37" s="13"/>
    </row>
    <row r="38" spans="1:6" ht="15.75" thickBot="1" x14ac:dyDescent="0.3">
      <c r="A38" s="7"/>
      <c r="B38" s="12"/>
      <c r="C38" s="12"/>
      <c r="D38" s="12"/>
      <c r="E38" s="12"/>
      <c r="F38" s="13"/>
    </row>
    <row r="39" spans="1:6" ht="15.75" thickBot="1" x14ac:dyDescent="0.3">
      <c r="A39" s="8" t="str">
        <f>CONCATENATE("Juli ",TEXT('Allgemeine Daten'!$B$7,"###0"))</f>
        <v>Juli 2021</v>
      </c>
      <c r="B39" s="9" t="str">
        <f>'Allgemeine Daten'!F16</f>
        <v>3.7./4.7.</v>
      </c>
      <c r="C39" s="9" t="str">
        <f>'Allgemeine Daten'!G16</f>
        <v>10.7./11.7.</v>
      </c>
      <c r="D39" s="9" t="str">
        <f>'Allgemeine Daten'!H16</f>
        <v>17.7./18.7.</v>
      </c>
      <c r="E39" s="9" t="str">
        <f>'Allgemeine Daten'!I16</f>
        <v>24.7./25.7.</v>
      </c>
      <c r="F39" s="10" t="str">
        <f>'Allgemeine Daten'!J16</f>
        <v>31.7./1.8</v>
      </c>
    </row>
    <row r="40" spans="1:6" x14ac:dyDescent="0.25">
      <c r="A40" s="7"/>
      <c r="B40" s="12"/>
      <c r="C40" s="12"/>
      <c r="D40" s="12"/>
      <c r="E40" s="12"/>
      <c r="F40" s="13"/>
    </row>
    <row r="41" spans="1:6" x14ac:dyDescent="0.25">
      <c r="A41" s="7"/>
      <c r="B41" s="12"/>
      <c r="C41" s="12"/>
      <c r="D41" s="12"/>
      <c r="E41" s="12"/>
      <c r="F41" s="13"/>
    </row>
    <row r="42" spans="1:6" x14ac:dyDescent="0.25">
      <c r="A42" s="7"/>
      <c r="B42" s="12"/>
      <c r="C42" s="12"/>
      <c r="D42" s="12"/>
      <c r="E42" s="12"/>
      <c r="F42" s="13"/>
    </row>
    <row r="43" spans="1:6" x14ac:dyDescent="0.25">
      <c r="A43" s="7"/>
      <c r="B43" s="12"/>
      <c r="C43" s="12"/>
      <c r="D43" s="12"/>
      <c r="E43" s="12"/>
      <c r="F43" s="13"/>
    </row>
    <row r="44" spans="1:6" ht="15.75" thickBot="1" x14ac:dyDescent="0.3">
      <c r="A44" s="7"/>
      <c r="B44" s="12"/>
      <c r="C44" s="12"/>
      <c r="D44" s="12"/>
      <c r="E44" s="12"/>
      <c r="F44" s="13"/>
    </row>
    <row r="45" spans="1:6" ht="15.75" thickBot="1" x14ac:dyDescent="0.3">
      <c r="A45" s="8" t="str">
        <f>CONCATENATE("August ",TEXT('Allgemeine Daten'!$B$7,"###0"))</f>
        <v>August 2021</v>
      </c>
      <c r="B45" s="9" t="str">
        <f>'Allgemeine Daten'!F17</f>
        <v>7.8./8.8.</v>
      </c>
      <c r="C45" s="9" t="str">
        <f>'Allgemeine Daten'!G17</f>
        <v>14.8./15.8.</v>
      </c>
      <c r="D45" s="9" t="str">
        <f>'Allgemeine Daten'!H17</f>
        <v>21.8./22.8.</v>
      </c>
      <c r="E45" s="9" t="str">
        <f>'Allgemeine Daten'!I17</f>
        <v>28.8./29.8.</v>
      </c>
      <c r="F45" s="10" t="str">
        <f>'Allgemeine Daten'!J17</f>
        <v/>
      </c>
    </row>
    <row r="46" spans="1:6" x14ac:dyDescent="0.25">
      <c r="A46" s="7"/>
      <c r="B46" s="12"/>
      <c r="C46" s="12"/>
      <c r="D46" s="12"/>
      <c r="E46" s="12"/>
      <c r="F46" s="13"/>
    </row>
    <row r="47" spans="1:6" x14ac:dyDescent="0.25">
      <c r="A47" s="7"/>
      <c r="B47" s="12"/>
      <c r="C47" s="12"/>
      <c r="D47" s="12"/>
      <c r="E47" s="12"/>
      <c r="F47" s="13"/>
    </row>
    <row r="48" spans="1:6" x14ac:dyDescent="0.25">
      <c r="A48" s="7"/>
      <c r="B48" s="12"/>
      <c r="C48" s="12"/>
      <c r="D48" s="12"/>
      <c r="E48" s="12"/>
      <c r="F48" s="13"/>
    </row>
    <row r="49" spans="1:6" x14ac:dyDescent="0.25">
      <c r="A49" s="7"/>
      <c r="B49" s="12"/>
      <c r="C49" s="12"/>
      <c r="D49" s="12"/>
      <c r="E49" s="12"/>
      <c r="F49" s="13"/>
    </row>
    <row r="50" spans="1:6" ht="15.75" thickBot="1" x14ac:dyDescent="0.3">
      <c r="A50" s="7"/>
      <c r="B50" s="12"/>
      <c r="C50" s="12"/>
      <c r="D50" s="12"/>
      <c r="E50" s="12"/>
      <c r="F50" s="13"/>
    </row>
    <row r="51" spans="1:6" ht="15.75" thickBot="1" x14ac:dyDescent="0.3">
      <c r="A51" s="8" t="str">
        <f>CONCATENATE("September ",TEXT('Allgemeine Daten'!$B$7,"###0"))</f>
        <v>September 2021</v>
      </c>
      <c r="B51" s="9" t="str">
        <f>'Allgemeine Daten'!F18</f>
        <v>4.9./5.9.</v>
      </c>
      <c r="C51" s="9" t="str">
        <f>'Allgemeine Daten'!G18</f>
        <v>11.9./12.9.</v>
      </c>
      <c r="D51" s="9" t="str">
        <f>'Allgemeine Daten'!H18</f>
        <v>18.9./19.9.</v>
      </c>
      <c r="E51" s="9" t="str">
        <f>'Allgemeine Daten'!I18</f>
        <v>25.9./26.9.</v>
      </c>
      <c r="F51" s="10" t="str">
        <f>'Allgemeine Daten'!J18</f>
        <v/>
      </c>
    </row>
    <row r="52" spans="1:6" x14ac:dyDescent="0.25">
      <c r="A52" s="7"/>
      <c r="B52" s="12"/>
      <c r="C52" s="12"/>
      <c r="D52" s="12"/>
      <c r="E52" s="12"/>
      <c r="F52" s="13"/>
    </row>
    <row r="53" spans="1:6" x14ac:dyDescent="0.25">
      <c r="A53" s="7"/>
      <c r="B53" s="12"/>
      <c r="C53" s="12"/>
      <c r="D53" s="12"/>
      <c r="E53" s="12"/>
      <c r="F53" s="13"/>
    </row>
    <row r="54" spans="1:6" x14ac:dyDescent="0.25">
      <c r="A54" s="7"/>
      <c r="B54" s="12"/>
      <c r="C54" s="12"/>
      <c r="D54" s="12"/>
      <c r="E54" s="12"/>
      <c r="F54" s="13"/>
    </row>
    <row r="55" spans="1:6" x14ac:dyDescent="0.25">
      <c r="A55" s="7"/>
      <c r="B55" s="12"/>
      <c r="C55" s="12"/>
      <c r="D55" s="12"/>
      <c r="E55" s="12"/>
      <c r="F55" s="13"/>
    </row>
    <row r="56" spans="1:6" ht="15.75" thickBot="1" x14ac:dyDescent="0.3">
      <c r="A56" s="7"/>
      <c r="B56" s="12"/>
      <c r="C56" s="12"/>
      <c r="D56" s="12"/>
      <c r="E56" s="12"/>
      <c r="F56" s="13"/>
    </row>
    <row r="57" spans="1:6" ht="15.75" thickBot="1" x14ac:dyDescent="0.3">
      <c r="A57" s="8" t="str">
        <f>CONCATENATE("Oktober",TEXT('Allgemeine Daten'!$B$7,"###0"))</f>
        <v>Oktober2021</v>
      </c>
      <c r="B57" s="9" t="str">
        <f>'Allgemeine Daten'!F19</f>
        <v>2.10./3.10.</v>
      </c>
      <c r="C57" s="9" t="str">
        <f>'Allgemeine Daten'!G19</f>
        <v>9.10./10.10.</v>
      </c>
      <c r="D57" s="9" t="str">
        <f>'Allgemeine Daten'!H19</f>
        <v>16.10./17.10.</v>
      </c>
      <c r="E57" s="9" t="str">
        <f>'Allgemeine Daten'!I19</f>
        <v>23.10./24.10.</v>
      </c>
      <c r="F57" s="10" t="str">
        <f>'Allgemeine Daten'!J19</f>
        <v>30.10./31.10.</v>
      </c>
    </row>
    <row r="58" spans="1:6" x14ac:dyDescent="0.25">
      <c r="A58" s="7"/>
      <c r="B58" s="12"/>
      <c r="C58" s="12"/>
      <c r="D58" s="12"/>
      <c r="E58" s="12"/>
      <c r="F58" s="13"/>
    </row>
    <row r="59" spans="1:6" x14ac:dyDescent="0.25">
      <c r="A59" s="7"/>
      <c r="B59" s="12"/>
      <c r="C59" s="12"/>
      <c r="D59" s="12"/>
      <c r="E59" s="12"/>
      <c r="F59" s="13"/>
    </row>
    <row r="60" spans="1:6" x14ac:dyDescent="0.25">
      <c r="A60" s="7"/>
      <c r="B60" s="12"/>
      <c r="C60" s="12"/>
      <c r="D60" s="12"/>
      <c r="E60" s="12"/>
      <c r="F60" s="13"/>
    </row>
    <row r="61" spans="1:6" x14ac:dyDescent="0.25">
      <c r="A61" s="7"/>
      <c r="B61" s="12"/>
      <c r="C61" s="12"/>
      <c r="D61" s="12"/>
      <c r="E61" s="12"/>
      <c r="F61" s="13"/>
    </row>
    <row r="62" spans="1:6" ht="15.75" thickBot="1" x14ac:dyDescent="0.3">
      <c r="A62" s="7"/>
      <c r="B62" s="12"/>
      <c r="C62" s="12"/>
      <c r="D62" s="12"/>
      <c r="E62" s="12"/>
      <c r="F62" s="13"/>
    </row>
    <row r="63" spans="1:6" ht="15.75" thickBot="1" x14ac:dyDescent="0.3">
      <c r="A63" s="8" t="str">
        <f>CONCATENATE("November ",TEXT('Allgemeine Daten'!$B$7,"###0"))</f>
        <v>November 2021</v>
      </c>
      <c r="B63" s="9" t="str">
        <f>'Allgemeine Daten'!F20</f>
        <v>6.11./7.11.</v>
      </c>
      <c r="C63" s="9" t="str">
        <f>'Allgemeine Daten'!G20</f>
        <v>13.11./14.11.</v>
      </c>
      <c r="D63" s="9" t="str">
        <f>'Allgemeine Daten'!H20</f>
        <v>20.11./21.11.</v>
      </c>
      <c r="E63" s="9" t="str">
        <f>'Allgemeine Daten'!I20</f>
        <v>27.11./28.11.</v>
      </c>
      <c r="F63" s="10" t="str">
        <f>'Allgemeine Daten'!J20</f>
        <v/>
      </c>
    </row>
    <row r="64" spans="1:6" x14ac:dyDescent="0.25">
      <c r="A64" s="7"/>
      <c r="B64" s="12"/>
      <c r="C64" s="12"/>
      <c r="D64" s="12"/>
      <c r="E64" s="12"/>
      <c r="F64" s="13"/>
    </row>
    <row r="65" spans="1:6" x14ac:dyDescent="0.25">
      <c r="A65" s="7"/>
      <c r="B65" s="12"/>
      <c r="C65" s="12"/>
      <c r="D65" s="12"/>
      <c r="E65" s="12"/>
      <c r="F65" s="13"/>
    </row>
    <row r="66" spans="1:6" x14ac:dyDescent="0.25">
      <c r="A66" s="7"/>
      <c r="B66" s="12"/>
      <c r="C66" s="12"/>
      <c r="D66" s="12"/>
      <c r="E66" s="12"/>
      <c r="F66" s="13"/>
    </row>
    <row r="67" spans="1:6" x14ac:dyDescent="0.25">
      <c r="A67" s="7"/>
      <c r="B67" s="12"/>
      <c r="C67" s="12"/>
      <c r="D67" s="12"/>
      <c r="E67" s="12"/>
      <c r="F67" s="13"/>
    </row>
    <row r="68" spans="1:6" ht="15.75" thickBot="1" x14ac:dyDescent="0.3">
      <c r="A68" s="7"/>
      <c r="B68" s="12"/>
      <c r="C68" s="12"/>
      <c r="D68" s="12"/>
      <c r="E68" s="12"/>
      <c r="F68" s="13"/>
    </row>
    <row r="69" spans="1:6" ht="15.75" thickBot="1" x14ac:dyDescent="0.3">
      <c r="A69" s="8" t="str">
        <f>CONCATENATE("Dezember ",TEXT('Allgemeine Daten'!$B$7,"###0"))</f>
        <v>Dezember 2021</v>
      </c>
      <c r="B69" s="9" t="str">
        <f>'Allgemeine Daten'!F21</f>
        <v>4.12./5.12.</v>
      </c>
      <c r="C69" s="9" t="str">
        <f>'Allgemeine Daten'!G21</f>
        <v>11.12./12.12.</v>
      </c>
      <c r="D69" s="9" t="str">
        <f>'Allgemeine Daten'!H21</f>
        <v>18.12./19.12.</v>
      </c>
      <c r="E69" s="9" t="str">
        <f>'Allgemeine Daten'!I21</f>
        <v>25.12./26.12.</v>
      </c>
      <c r="F69" s="10" t="str">
        <f>'Allgemeine Daten'!J21</f>
        <v/>
      </c>
    </row>
    <row r="70" spans="1:6" x14ac:dyDescent="0.25">
      <c r="A70" s="7"/>
      <c r="B70" s="12"/>
      <c r="C70" s="12"/>
      <c r="D70" s="12"/>
      <c r="E70" s="12"/>
      <c r="F70" s="13"/>
    </row>
    <row r="71" spans="1:6" x14ac:dyDescent="0.25">
      <c r="A71" s="7"/>
      <c r="B71" s="12"/>
      <c r="C71" s="12"/>
      <c r="D71" s="12"/>
      <c r="E71" s="12"/>
      <c r="F71" s="13"/>
    </row>
    <row r="72" spans="1:6" x14ac:dyDescent="0.25">
      <c r="A72" s="7"/>
      <c r="B72" s="12"/>
      <c r="C72" s="12"/>
      <c r="D72" s="12"/>
      <c r="E72" s="12"/>
      <c r="F72" s="13"/>
    </row>
    <row r="73" spans="1:6" x14ac:dyDescent="0.25">
      <c r="A73" s="7"/>
      <c r="B73" s="12"/>
      <c r="C73" s="12"/>
      <c r="D73" s="12"/>
      <c r="E73" s="12"/>
      <c r="F73" s="13"/>
    </row>
    <row r="74" spans="1:6" ht="15.75" thickBot="1" x14ac:dyDescent="0.3">
      <c r="A74" s="11"/>
      <c r="B74" s="19"/>
      <c r="C74" s="19"/>
      <c r="D74" s="19"/>
      <c r="E74" s="19"/>
      <c r="F74" s="20"/>
    </row>
    <row r="75" spans="1:6" ht="15.75" thickTop="1" x14ac:dyDescent="0.25">
      <c r="E75" s="22" t="s">
        <v>24</v>
      </c>
      <c r="F75" s="21">
        <f ca="1">TODAY()</f>
        <v>44375</v>
      </c>
    </row>
  </sheetData>
  <sheetProtection sheet="1" objects="1" scenarios="1" selectLockedCells="1"/>
  <pageMargins left="0.39370078740157483" right="0.39370078740157483" top="0.39370078740157483" bottom="0.39370078740157483" header="0" footer="0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5"/>
  <sheetViews>
    <sheetView workbookViewId="0">
      <selection activeCell="B4" sqref="B4"/>
    </sheetView>
  </sheetViews>
  <sheetFormatPr baseColWidth="10" defaultRowHeight="15" x14ac:dyDescent="0.25"/>
  <cols>
    <col min="1" max="1" width="16.7109375" style="2" customWidth="1"/>
    <col min="2" max="6" width="21.7109375" style="3" customWidth="1"/>
    <col min="7" max="16384" width="11.42578125" style="3"/>
  </cols>
  <sheetData>
    <row r="1" spans="1:6" ht="23.25" x14ac:dyDescent="0.35">
      <c r="A1" s="14" t="s">
        <v>23</v>
      </c>
      <c r="B1" s="14"/>
      <c r="C1" s="14" t="str">
        <f>'Allgemeine Daten'!B5</f>
        <v>Testverein</v>
      </c>
      <c r="D1" s="2"/>
      <c r="E1" s="2"/>
      <c r="F1" s="14">
        <f>'Allgemeine Daten'!B7</f>
        <v>2021</v>
      </c>
    </row>
    <row r="2" spans="1:6" ht="15.75" thickBot="1" x14ac:dyDescent="0.3"/>
    <row r="3" spans="1:6" ht="16.5" thickTop="1" thickBot="1" x14ac:dyDescent="0.3">
      <c r="A3" s="4" t="str">
        <f>CONCATENATE("Januar ",TEXT('Allgemeine Daten'!$B$7,"###0"))</f>
        <v>Januar 2021</v>
      </c>
      <c r="B3" s="5" t="str">
        <f>'Allgemeine Daten'!F10</f>
        <v>2.1./3.1.</v>
      </c>
      <c r="C3" s="5" t="str">
        <f>'Allgemeine Daten'!G10</f>
        <v>9.1./10.1.</v>
      </c>
      <c r="D3" s="5" t="str">
        <f>'Allgemeine Daten'!H10</f>
        <v>16.1./17.1.</v>
      </c>
      <c r="E3" s="5" t="str">
        <f>'Allgemeine Daten'!I10</f>
        <v>23.1./24.1.</v>
      </c>
      <c r="F3" s="6" t="str">
        <f>'Allgemeine Daten'!J10</f>
        <v>30.1./31.1.</v>
      </c>
    </row>
    <row r="4" spans="1:6" x14ac:dyDescent="0.25">
      <c r="A4" s="7"/>
      <c r="B4" s="17"/>
      <c r="C4" s="12"/>
      <c r="D4" s="12"/>
      <c r="E4" s="12"/>
      <c r="F4" s="13"/>
    </row>
    <row r="5" spans="1:6" x14ac:dyDescent="0.25">
      <c r="A5" s="7"/>
      <c r="B5" s="17"/>
      <c r="C5" s="12"/>
      <c r="D5" s="12"/>
      <c r="E5" s="12"/>
      <c r="F5" s="13"/>
    </row>
    <row r="6" spans="1:6" x14ac:dyDescent="0.25">
      <c r="A6" s="7"/>
      <c r="B6" s="17"/>
      <c r="C6" s="12"/>
      <c r="D6" s="12"/>
      <c r="E6" s="12"/>
      <c r="F6" s="13"/>
    </row>
    <row r="7" spans="1:6" x14ac:dyDescent="0.25">
      <c r="A7" s="7"/>
      <c r="B7" s="17"/>
      <c r="C7" s="12"/>
      <c r="D7" s="12"/>
      <c r="E7" s="12"/>
      <c r="F7" s="13"/>
    </row>
    <row r="8" spans="1:6" ht="15.75" thickBot="1" x14ac:dyDescent="0.3">
      <c r="A8" s="7"/>
      <c r="B8" s="17"/>
      <c r="C8" s="12"/>
      <c r="D8" s="12"/>
      <c r="E8" s="12"/>
      <c r="F8" s="13"/>
    </row>
    <row r="9" spans="1:6" ht="15.75" thickBot="1" x14ac:dyDescent="0.3">
      <c r="A9" s="8" t="str">
        <f>CONCATENATE("Februar ",TEXT('Allgemeine Daten'!$B$7,"###0"))</f>
        <v>Februar 2021</v>
      </c>
      <c r="B9" s="9" t="str">
        <f>'Allgemeine Daten'!F11</f>
        <v>6.2./7.2.</v>
      </c>
      <c r="C9" s="9" t="str">
        <f>'Allgemeine Daten'!G11</f>
        <v>13.2./14.2.</v>
      </c>
      <c r="D9" s="9" t="str">
        <f>'Allgemeine Daten'!H11</f>
        <v>20.2./21.2.</v>
      </c>
      <c r="E9" s="9" t="str">
        <f>'Allgemeine Daten'!I11</f>
        <v>27.2./28.2.</v>
      </c>
      <c r="F9" s="10" t="str">
        <f>'Allgemeine Daten'!J11</f>
        <v/>
      </c>
    </row>
    <row r="10" spans="1:6" x14ac:dyDescent="0.25">
      <c r="A10" s="7"/>
      <c r="B10" s="12"/>
      <c r="C10" s="12"/>
      <c r="D10" s="12"/>
      <c r="E10" s="12"/>
      <c r="F10" s="13"/>
    </row>
    <row r="11" spans="1:6" x14ac:dyDescent="0.25">
      <c r="A11" s="7"/>
      <c r="B11" s="12"/>
      <c r="C11" s="12"/>
      <c r="D11" s="12"/>
      <c r="E11" s="12"/>
      <c r="F11" s="13"/>
    </row>
    <row r="12" spans="1:6" x14ac:dyDescent="0.25">
      <c r="A12" s="7"/>
      <c r="B12" s="12"/>
      <c r="C12" s="12"/>
      <c r="D12" s="12"/>
      <c r="E12" s="12"/>
      <c r="F12" s="13"/>
    </row>
    <row r="13" spans="1:6" x14ac:dyDescent="0.25">
      <c r="A13" s="7"/>
      <c r="B13" s="12"/>
      <c r="C13" s="12"/>
      <c r="D13" s="12"/>
      <c r="E13" s="12"/>
      <c r="F13" s="13"/>
    </row>
    <row r="14" spans="1:6" ht="15.75" thickBot="1" x14ac:dyDescent="0.3">
      <c r="A14" s="7"/>
      <c r="B14" s="12"/>
      <c r="C14" s="12"/>
      <c r="D14" s="12"/>
      <c r="E14" s="12"/>
      <c r="F14" s="13"/>
    </row>
    <row r="15" spans="1:6" ht="15.75" thickBot="1" x14ac:dyDescent="0.3">
      <c r="A15" s="8" t="str">
        <f>CONCATENATE("März ",TEXT('Allgemeine Daten'!$B$7,"###0"))</f>
        <v>März 2021</v>
      </c>
      <c r="B15" s="9" t="str">
        <f>'Allgemeine Daten'!F12</f>
        <v>6.3./7.3.</v>
      </c>
      <c r="C15" s="9" t="str">
        <f>'Allgemeine Daten'!G12</f>
        <v>13.3./14.3.</v>
      </c>
      <c r="D15" s="9" t="str">
        <f>'Allgemeine Daten'!H12</f>
        <v>20.3./21.3.</v>
      </c>
      <c r="E15" s="9" t="str">
        <f>'Allgemeine Daten'!I12</f>
        <v>27.3./28.3.</v>
      </c>
      <c r="F15" s="10" t="str">
        <f>'Allgemeine Daten'!J12</f>
        <v/>
      </c>
    </row>
    <row r="16" spans="1:6" x14ac:dyDescent="0.25">
      <c r="A16" s="7"/>
      <c r="B16" s="12"/>
      <c r="C16" s="12"/>
      <c r="D16" s="12"/>
      <c r="E16" s="12"/>
      <c r="F16" s="13"/>
    </row>
    <row r="17" spans="1:6" x14ac:dyDescent="0.25">
      <c r="A17" s="7"/>
      <c r="B17" s="12"/>
      <c r="C17" s="12"/>
      <c r="D17" s="12"/>
      <c r="E17" s="12"/>
      <c r="F17" s="13"/>
    </row>
    <row r="18" spans="1:6" x14ac:dyDescent="0.25">
      <c r="A18" s="7"/>
      <c r="B18" s="12"/>
      <c r="C18" s="12"/>
      <c r="D18" s="12"/>
      <c r="E18" s="12"/>
      <c r="F18" s="13"/>
    </row>
    <row r="19" spans="1:6" x14ac:dyDescent="0.25">
      <c r="A19" s="7"/>
      <c r="B19" s="12"/>
      <c r="C19" s="12"/>
      <c r="D19" s="12"/>
      <c r="E19" s="12"/>
      <c r="F19" s="13"/>
    </row>
    <row r="20" spans="1:6" ht="15.75" thickBot="1" x14ac:dyDescent="0.3">
      <c r="A20" s="7"/>
      <c r="B20" s="12"/>
      <c r="C20" s="12"/>
      <c r="D20" s="12"/>
      <c r="E20" s="12"/>
      <c r="F20" s="13"/>
    </row>
    <row r="21" spans="1:6" ht="15.75" thickBot="1" x14ac:dyDescent="0.3">
      <c r="A21" s="8" t="str">
        <f>CONCATENATE("April ",TEXT('Allgemeine Daten'!$B$7,"###0"))</f>
        <v>April 2021</v>
      </c>
      <c r="B21" s="9" t="str">
        <f>'Allgemeine Daten'!F13</f>
        <v>3.4./4.4.</v>
      </c>
      <c r="C21" s="9" t="str">
        <f>'Allgemeine Daten'!G13</f>
        <v>10.4./11.4.</v>
      </c>
      <c r="D21" s="9" t="str">
        <f>'Allgemeine Daten'!H13</f>
        <v>17.4./18.4.</v>
      </c>
      <c r="E21" s="9" t="str">
        <f>'Allgemeine Daten'!I13</f>
        <v>24.4./25.4.</v>
      </c>
      <c r="F21" s="10" t="str">
        <f>'Allgemeine Daten'!J13</f>
        <v/>
      </c>
    </row>
    <row r="22" spans="1:6" x14ac:dyDescent="0.25">
      <c r="A22" s="7"/>
      <c r="B22" s="12"/>
      <c r="C22" s="12"/>
      <c r="D22" s="12"/>
      <c r="E22" s="12"/>
      <c r="F22" s="13"/>
    </row>
    <row r="23" spans="1:6" x14ac:dyDescent="0.25">
      <c r="A23" s="7"/>
      <c r="B23" s="12"/>
      <c r="C23" s="12"/>
      <c r="D23" s="12"/>
      <c r="E23" s="12"/>
      <c r="F23" s="13"/>
    </row>
    <row r="24" spans="1:6" x14ac:dyDescent="0.25">
      <c r="A24" s="7"/>
      <c r="B24" s="12"/>
      <c r="C24" s="12"/>
      <c r="D24" s="12"/>
      <c r="E24" s="12"/>
      <c r="F24" s="13"/>
    </row>
    <row r="25" spans="1:6" x14ac:dyDescent="0.25">
      <c r="A25" s="7"/>
      <c r="B25" s="12"/>
      <c r="C25" s="12"/>
      <c r="D25" s="12"/>
      <c r="E25" s="12"/>
      <c r="F25" s="13"/>
    </row>
    <row r="26" spans="1:6" ht="15.75" thickBot="1" x14ac:dyDescent="0.3">
      <c r="A26" s="7"/>
      <c r="B26" s="12"/>
      <c r="C26" s="12"/>
      <c r="D26" s="12"/>
      <c r="E26" s="12"/>
      <c r="F26" s="13"/>
    </row>
    <row r="27" spans="1:6" ht="15.75" thickBot="1" x14ac:dyDescent="0.3">
      <c r="A27" s="8" t="str">
        <f>CONCATENATE("Mai ",TEXT('Allgemeine Daten'!$B$7,"###0"))</f>
        <v>Mai 2021</v>
      </c>
      <c r="B27" s="9" t="str">
        <f>'Allgemeine Daten'!F14</f>
        <v>1.5./2.5.</v>
      </c>
      <c r="C27" s="9" t="str">
        <f>'Allgemeine Daten'!G14</f>
        <v>8.5./9.5.</v>
      </c>
      <c r="D27" s="9" t="str">
        <f>'Allgemeine Daten'!H14</f>
        <v>15.5./16.5.</v>
      </c>
      <c r="E27" s="9" t="str">
        <f>'Allgemeine Daten'!I14</f>
        <v>22.5./23.5.</v>
      </c>
      <c r="F27" s="10" t="str">
        <f>'Allgemeine Daten'!J14</f>
        <v>29.5./30.5.</v>
      </c>
    </row>
    <row r="28" spans="1:6" x14ac:dyDescent="0.25">
      <c r="A28" s="7"/>
      <c r="B28" s="12"/>
      <c r="C28" s="12"/>
      <c r="D28" s="12"/>
      <c r="E28" s="12"/>
      <c r="F28" s="13"/>
    </row>
    <row r="29" spans="1:6" x14ac:dyDescent="0.25">
      <c r="A29" s="7"/>
      <c r="B29" s="12"/>
      <c r="C29" s="12"/>
      <c r="D29" s="12"/>
      <c r="E29" s="12"/>
      <c r="F29" s="13"/>
    </row>
    <row r="30" spans="1:6" x14ac:dyDescent="0.25">
      <c r="A30" s="7"/>
      <c r="B30" s="12"/>
      <c r="C30" s="12"/>
      <c r="D30" s="12"/>
      <c r="E30" s="12"/>
      <c r="F30" s="13"/>
    </row>
    <row r="31" spans="1:6" x14ac:dyDescent="0.25">
      <c r="A31" s="7"/>
      <c r="B31" s="12"/>
      <c r="C31" s="12"/>
      <c r="D31" s="12"/>
      <c r="E31" s="12"/>
      <c r="F31" s="13"/>
    </row>
    <row r="32" spans="1:6" ht="15.75" thickBot="1" x14ac:dyDescent="0.3">
      <c r="A32" s="7"/>
      <c r="B32" s="12"/>
      <c r="C32" s="12"/>
      <c r="D32" s="12"/>
      <c r="E32" s="12"/>
      <c r="F32" s="13"/>
    </row>
    <row r="33" spans="1:6" ht="15.75" thickBot="1" x14ac:dyDescent="0.3">
      <c r="A33" s="8" t="str">
        <f>CONCATENATE("Juni ",TEXT('Allgemeine Daten'!$B$7,"###0"))</f>
        <v>Juni 2021</v>
      </c>
      <c r="B33" s="9" t="str">
        <f>'Allgemeine Daten'!F15</f>
        <v>5.6./6.6.</v>
      </c>
      <c r="C33" s="9" t="str">
        <f>'Allgemeine Daten'!G15</f>
        <v>12.6./13.6.</v>
      </c>
      <c r="D33" s="9" t="str">
        <f>'Allgemeine Daten'!H15</f>
        <v>19.6./20.6.</v>
      </c>
      <c r="E33" s="9" t="str">
        <f>'Allgemeine Daten'!I15</f>
        <v>26.6./27.6.</v>
      </c>
      <c r="F33" s="10" t="str">
        <f>'Allgemeine Daten'!J15</f>
        <v/>
      </c>
    </row>
    <row r="34" spans="1:6" x14ac:dyDescent="0.25">
      <c r="A34" s="7"/>
      <c r="B34" s="12"/>
      <c r="C34" s="12"/>
      <c r="D34" s="12"/>
      <c r="E34" s="12"/>
      <c r="F34" s="13"/>
    </row>
    <row r="35" spans="1:6" x14ac:dyDescent="0.25">
      <c r="A35" s="7"/>
      <c r="B35" s="12"/>
      <c r="C35" s="12"/>
      <c r="D35" s="12"/>
      <c r="E35" s="12"/>
      <c r="F35" s="13"/>
    </row>
    <row r="36" spans="1:6" x14ac:dyDescent="0.25">
      <c r="A36" s="7"/>
      <c r="B36" s="12"/>
      <c r="C36" s="12"/>
      <c r="D36" s="12"/>
      <c r="E36" s="12"/>
      <c r="F36" s="13"/>
    </row>
    <row r="37" spans="1:6" x14ac:dyDescent="0.25">
      <c r="A37" s="7"/>
      <c r="B37" s="12"/>
      <c r="C37" s="12"/>
      <c r="D37" s="12"/>
      <c r="E37" s="12"/>
      <c r="F37" s="13"/>
    </row>
    <row r="38" spans="1:6" ht="15.75" thickBot="1" x14ac:dyDescent="0.3">
      <c r="A38" s="7"/>
      <c r="B38" s="12"/>
      <c r="C38" s="12"/>
      <c r="D38" s="12"/>
      <c r="E38" s="12"/>
      <c r="F38" s="13"/>
    </row>
    <row r="39" spans="1:6" ht="15.75" thickBot="1" x14ac:dyDescent="0.3">
      <c r="A39" s="8" t="str">
        <f>CONCATENATE("Juli ",TEXT('Allgemeine Daten'!$B$7,"###0"))</f>
        <v>Juli 2021</v>
      </c>
      <c r="B39" s="9" t="str">
        <f>'Allgemeine Daten'!F16</f>
        <v>3.7./4.7.</v>
      </c>
      <c r="C39" s="9" t="str">
        <f>'Allgemeine Daten'!G16</f>
        <v>10.7./11.7.</v>
      </c>
      <c r="D39" s="9" t="str">
        <f>'Allgemeine Daten'!H16</f>
        <v>17.7./18.7.</v>
      </c>
      <c r="E39" s="9" t="str">
        <f>'Allgemeine Daten'!I16</f>
        <v>24.7./25.7.</v>
      </c>
      <c r="F39" s="10" t="str">
        <f>'Allgemeine Daten'!J16</f>
        <v>31.7./1.8</v>
      </c>
    </row>
    <row r="40" spans="1:6" x14ac:dyDescent="0.25">
      <c r="A40" s="7"/>
      <c r="B40" s="12"/>
      <c r="C40" s="12"/>
      <c r="D40" s="12"/>
      <c r="E40" s="12"/>
      <c r="F40" s="13"/>
    </row>
    <row r="41" spans="1:6" x14ac:dyDescent="0.25">
      <c r="A41" s="7"/>
      <c r="B41" s="12"/>
      <c r="C41" s="12"/>
      <c r="D41" s="12"/>
      <c r="E41" s="12"/>
      <c r="F41" s="13"/>
    </row>
    <row r="42" spans="1:6" x14ac:dyDescent="0.25">
      <c r="A42" s="7"/>
      <c r="B42" s="12"/>
      <c r="C42" s="12"/>
      <c r="D42" s="12"/>
      <c r="E42" s="12"/>
      <c r="F42" s="13"/>
    </row>
    <row r="43" spans="1:6" x14ac:dyDescent="0.25">
      <c r="A43" s="7"/>
      <c r="B43" s="12"/>
      <c r="C43" s="12"/>
      <c r="D43" s="12"/>
      <c r="E43" s="12"/>
      <c r="F43" s="13"/>
    </row>
    <row r="44" spans="1:6" ht="15.75" thickBot="1" x14ac:dyDescent="0.3">
      <c r="A44" s="7"/>
      <c r="B44" s="12"/>
      <c r="C44" s="12"/>
      <c r="D44" s="12"/>
      <c r="E44" s="12"/>
      <c r="F44" s="13"/>
    </row>
    <row r="45" spans="1:6" ht="15.75" thickBot="1" x14ac:dyDescent="0.3">
      <c r="A45" s="8" t="str">
        <f>CONCATENATE("August ",TEXT('Allgemeine Daten'!$B$7,"###0"))</f>
        <v>August 2021</v>
      </c>
      <c r="B45" s="9" t="str">
        <f>'Allgemeine Daten'!F17</f>
        <v>7.8./8.8.</v>
      </c>
      <c r="C45" s="9" t="str">
        <f>'Allgemeine Daten'!G17</f>
        <v>14.8./15.8.</v>
      </c>
      <c r="D45" s="9" t="str">
        <f>'Allgemeine Daten'!H17</f>
        <v>21.8./22.8.</v>
      </c>
      <c r="E45" s="9" t="str">
        <f>'Allgemeine Daten'!I17</f>
        <v>28.8./29.8.</v>
      </c>
      <c r="F45" s="10" t="str">
        <f>'Allgemeine Daten'!J17</f>
        <v/>
      </c>
    </row>
    <row r="46" spans="1:6" x14ac:dyDescent="0.25">
      <c r="A46" s="7"/>
      <c r="B46" s="12"/>
      <c r="C46" s="12"/>
      <c r="D46" s="12"/>
      <c r="E46" s="12"/>
      <c r="F46" s="13"/>
    </row>
    <row r="47" spans="1:6" x14ac:dyDescent="0.25">
      <c r="A47" s="7"/>
      <c r="B47" s="12"/>
      <c r="C47" s="12"/>
      <c r="D47" s="12"/>
      <c r="E47" s="12"/>
      <c r="F47" s="13"/>
    </row>
    <row r="48" spans="1:6" x14ac:dyDescent="0.25">
      <c r="A48" s="7"/>
      <c r="B48" s="12"/>
      <c r="C48" s="12"/>
      <c r="D48" s="12"/>
      <c r="E48" s="12"/>
      <c r="F48" s="13"/>
    </row>
    <row r="49" spans="1:6" x14ac:dyDescent="0.25">
      <c r="A49" s="7"/>
      <c r="B49" s="12"/>
      <c r="C49" s="12"/>
      <c r="D49" s="12"/>
      <c r="E49" s="12"/>
      <c r="F49" s="13"/>
    </row>
    <row r="50" spans="1:6" ht="15.75" thickBot="1" x14ac:dyDescent="0.3">
      <c r="A50" s="7"/>
      <c r="B50" s="12"/>
      <c r="C50" s="12"/>
      <c r="D50" s="12"/>
      <c r="E50" s="12"/>
      <c r="F50" s="13"/>
    </row>
    <row r="51" spans="1:6" ht="15.75" thickBot="1" x14ac:dyDescent="0.3">
      <c r="A51" s="8" t="str">
        <f>CONCATENATE("September ",TEXT('Allgemeine Daten'!$B$7,"###0"))</f>
        <v>September 2021</v>
      </c>
      <c r="B51" s="9" t="str">
        <f>'Allgemeine Daten'!F18</f>
        <v>4.9./5.9.</v>
      </c>
      <c r="C51" s="9" t="str">
        <f>'Allgemeine Daten'!G18</f>
        <v>11.9./12.9.</v>
      </c>
      <c r="D51" s="9" t="str">
        <f>'Allgemeine Daten'!H18</f>
        <v>18.9./19.9.</v>
      </c>
      <c r="E51" s="9" t="str">
        <f>'Allgemeine Daten'!I18</f>
        <v>25.9./26.9.</v>
      </c>
      <c r="F51" s="10" t="str">
        <f>'Allgemeine Daten'!J18</f>
        <v/>
      </c>
    </row>
    <row r="52" spans="1:6" x14ac:dyDescent="0.25">
      <c r="A52" s="7"/>
      <c r="B52" s="12"/>
      <c r="C52" s="12"/>
      <c r="D52" s="12"/>
      <c r="E52" s="12"/>
      <c r="F52" s="13"/>
    </row>
    <row r="53" spans="1:6" x14ac:dyDescent="0.25">
      <c r="A53" s="7"/>
      <c r="B53" s="12"/>
      <c r="C53" s="12"/>
      <c r="D53" s="12"/>
      <c r="E53" s="12"/>
      <c r="F53" s="13"/>
    </row>
    <row r="54" spans="1:6" x14ac:dyDescent="0.25">
      <c r="A54" s="7"/>
      <c r="B54" s="12"/>
      <c r="C54" s="12"/>
      <c r="D54" s="12"/>
      <c r="E54" s="12"/>
      <c r="F54" s="13"/>
    </row>
    <row r="55" spans="1:6" x14ac:dyDescent="0.25">
      <c r="A55" s="7"/>
      <c r="B55" s="12"/>
      <c r="C55" s="12"/>
      <c r="D55" s="12"/>
      <c r="E55" s="12"/>
      <c r="F55" s="13"/>
    </row>
    <row r="56" spans="1:6" ht="15.75" thickBot="1" x14ac:dyDescent="0.3">
      <c r="A56" s="7"/>
      <c r="B56" s="12"/>
      <c r="C56" s="12"/>
      <c r="D56" s="12"/>
      <c r="E56" s="12"/>
      <c r="F56" s="13"/>
    </row>
    <row r="57" spans="1:6" ht="15.75" thickBot="1" x14ac:dyDescent="0.3">
      <c r="A57" s="8" t="str">
        <f>CONCATENATE("Oktober",TEXT('Allgemeine Daten'!$B$7,"###0"))</f>
        <v>Oktober2021</v>
      </c>
      <c r="B57" s="9" t="str">
        <f>'Allgemeine Daten'!F19</f>
        <v>2.10./3.10.</v>
      </c>
      <c r="C57" s="9" t="str">
        <f>'Allgemeine Daten'!G19</f>
        <v>9.10./10.10.</v>
      </c>
      <c r="D57" s="9" t="str">
        <f>'Allgemeine Daten'!H19</f>
        <v>16.10./17.10.</v>
      </c>
      <c r="E57" s="9" t="str">
        <f>'Allgemeine Daten'!I19</f>
        <v>23.10./24.10.</v>
      </c>
      <c r="F57" s="10" t="str">
        <f>'Allgemeine Daten'!J19</f>
        <v>30.10./31.10.</v>
      </c>
    </row>
    <row r="58" spans="1:6" x14ac:dyDescent="0.25">
      <c r="A58" s="7"/>
      <c r="B58" s="12"/>
      <c r="C58" s="12"/>
      <c r="D58" s="12"/>
      <c r="E58" s="12"/>
      <c r="F58" s="13"/>
    </row>
    <row r="59" spans="1:6" x14ac:dyDescent="0.25">
      <c r="A59" s="7"/>
      <c r="B59" s="12"/>
      <c r="C59" s="12"/>
      <c r="D59" s="12"/>
      <c r="E59" s="12"/>
      <c r="F59" s="13"/>
    </row>
    <row r="60" spans="1:6" x14ac:dyDescent="0.25">
      <c r="A60" s="7"/>
      <c r="B60" s="12"/>
      <c r="C60" s="12"/>
      <c r="D60" s="12"/>
      <c r="E60" s="12"/>
      <c r="F60" s="13"/>
    </row>
    <row r="61" spans="1:6" x14ac:dyDescent="0.25">
      <c r="A61" s="7"/>
      <c r="B61" s="12"/>
      <c r="C61" s="12"/>
      <c r="D61" s="12"/>
      <c r="E61" s="12"/>
      <c r="F61" s="13"/>
    </row>
    <row r="62" spans="1:6" ht="15.75" thickBot="1" x14ac:dyDescent="0.3">
      <c r="A62" s="7"/>
      <c r="B62" s="12"/>
      <c r="C62" s="12"/>
      <c r="D62" s="12"/>
      <c r="E62" s="12"/>
      <c r="F62" s="13"/>
    </row>
    <row r="63" spans="1:6" ht="15.75" thickBot="1" x14ac:dyDescent="0.3">
      <c r="A63" s="8" t="str">
        <f>CONCATENATE("November ",TEXT('Allgemeine Daten'!$B$7,"###0"))</f>
        <v>November 2021</v>
      </c>
      <c r="B63" s="9" t="str">
        <f>'Allgemeine Daten'!F20</f>
        <v>6.11./7.11.</v>
      </c>
      <c r="C63" s="9" t="str">
        <f>'Allgemeine Daten'!G20</f>
        <v>13.11./14.11.</v>
      </c>
      <c r="D63" s="9" t="str">
        <f>'Allgemeine Daten'!H20</f>
        <v>20.11./21.11.</v>
      </c>
      <c r="E63" s="9" t="str">
        <f>'Allgemeine Daten'!I20</f>
        <v>27.11./28.11.</v>
      </c>
      <c r="F63" s="10" t="str">
        <f>'Allgemeine Daten'!J20</f>
        <v/>
      </c>
    </row>
    <row r="64" spans="1:6" x14ac:dyDescent="0.25">
      <c r="A64" s="7"/>
      <c r="B64" s="12"/>
      <c r="C64" s="12"/>
      <c r="D64" s="12"/>
      <c r="E64" s="12"/>
      <c r="F64" s="13"/>
    </row>
    <row r="65" spans="1:6" x14ac:dyDescent="0.25">
      <c r="A65" s="7"/>
      <c r="B65" s="12"/>
      <c r="C65" s="12"/>
      <c r="D65" s="12"/>
      <c r="E65" s="12"/>
      <c r="F65" s="13"/>
    </row>
    <row r="66" spans="1:6" x14ac:dyDescent="0.25">
      <c r="A66" s="7"/>
      <c r="B66" s="12"/>
      <c r="C66" s="12"/>
      <c r="D66" s="12"/>
      <c r="E66" s="12"/>
      <c r="F66" s="13"/>
    </row>
    <row r="67" spans="1:6" x14ac:dyDescent="0.25">
      <c r="A67" s="7"/>
      <c r="B67" s="12"/>
      <c r="C67" s="12"/>
      <c r="D67" s="12"/>
      <c r="E67" s="12"/>
      <c r="F67" s="13"/>
    </row>
    <row r="68" spans="1:6" ht="15.75" thickBot="1" x14ac:dyDescent="0.3">
      <c r="A68" s="7"/>
      <c r="B68" s="12"/>
      <c r="C68" s="12"/>
      <c r="D68" s="12"/>
      <c r="E68" s="12"/>
      <c r="F68" s="13"/>
    </row>
    <row r="69" spans="1:6" ht="15.75" thickBot="1" x14ac:dyDescent="0.3">
      <c r="A69" s="8" t="str">
        <f>CONCATENATE("Dezember ",TEXT('Allgemeine Daten'!$B$7,"###0"))</f>
        <v>Dezember 2021</v>
      </c>
      <c r="B69" s="9" t="str">
        <f>'Allgemeine Daten'!F21</f>
        <v>4.12./5.12.</v>
      </c>
      <c r="C69" s="9" t="str">
        <f>'Allgemeine Daten'!G21</f>
        <v>11.12./12.12.</v>
      </c>
      <c r="D69" s="9" t="str">
        <f>'Allgemeine Daten'!H21</f>
        <v>18.12./19.12.</v>
      </c>
      <c r="E69" s="9" t="str">
        <f>'Allgemeine Daten'!I21</f>
        <v>25.12./26.12.</v>
      </c>
      <c r="F69" s="10" t="str">
        <f>'Allgemeine Daten'!J21</f>
        <v/>
      </c>
    </row>
    <row r="70" spans="1:6" x14ac:dyDescent="0.25">
      <c r="A70" s="7"/>
      <c r="B70" s="12"/>
      <c r="C70" s="12"/>
      <c r="D70" s="12"/>
      <c r="E70" s="12"/>
      <c r="F70" s="13"/>
    </row>
    <row r="71" spans="1:6" x14ac:dyDescent="0.25">
      <c r="A71" s="7"/>
      <c r="B71" s="12"/>
      <c r="C71" s="12"/>
      <c r="D71" s="12"/>
      <c r="E71" s="12"/>
      <c r="F71" s="13"/>
    </row>
    <row r="72" spans="1:6" x14ac:dyDescent="0.25">
      <c r="A72" s="7"/>
      <c r="B72" s="12"/>
      <c r="C72" s="12"/>
      <c r="D72" s="12"/>
      <c r="E72" s="12"/>
      <c r="F72" s="13"/>
    </row>
    <row r="73" spans="1:6" x14ac:dyDescent="0.25">
      <c r="A73" s="7"/>
      <c r="B73" s="12"/>
      <c r="C73" s="12"/>
      <c r="D73" s="12"/>
      <c r="E73" s="12"/>
      <c r="F73" s="13"/>
    </row>
    <row r="74" spans="1:6" ht="15.75" thickBot="1" x14ac:dyDescent="0.3">
      <c r="A74" s="11"/>
      <c r="B74" s="19"/>
      <c r="C74" s="19"/>
      <c r="D74" s="19"/>
      <c r="E74" s="19"/>
      <c r="F74" s="20"/>
    </row>
    <row r="75" spans="1:6" ht="15.75" thickTop="1" x14ac:dyDescent="0.25">
      <c r="E75" s="22" t="s">
        <v>24</v>
      </c>
      <c r="F75" s="21">
        <f ca="1">TODAY()</f>
        <v>44375</v>
      </c>
    </row>
  </sheetData>
  <sheetProtection sheet="1" objects="1" scenarios="1"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Allgemeine Daten</vt:lpstr>
      <vt:lpstr>Wettkampfkalender</vt:lpstr>
      <vt:lpstr>Lehrgangskalender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Friedhelm</dc:creator>
  <cp:lastModifiedBy>Friedhelm</cp:lastModifiedBy>
  <cp:lastPrinted>2020-08-01T16:14:35Z</cp:lastPrinted>
  <dcterms:created xsi:type="dcterms:W3CDTF">2020-08-01T14:01:47Z</dcterms:created>
  <dcterms:modified xsi:type="dcterms:W3CDTF">2021-06-28T14:28:43Z</dcterms:modified>
</cp:coreProperties>
</file>